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5235" windowWidth="3840" windowHeight="1515" tabRatio="325" activeTab="1"/>
  </bookViews>
  <sheets>
    <sheet name="List1" sheetId="1" r:id="rId1"/>
    <sheet name="List2" sheetId="2" r:id="rId2"/>
    <sheet name="úvod" sheetId="3" r:id="rId3"/>
    <sheet name="List 4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<sst xmlns="http://schemas.openxmlformats.org/spreadsheetml/2006/main" count="256" uniqueCount="214">
  <si>
    <t>P r í j m y   o b c e</t>
  </si>
  <si>
    <t>Názov</t>
  </si>
  <si>
    <t>Vlastné príjmy - kód 41</t>
  </si>
  <si>
    <t>Podielové dane - FO</t>
  </si>
  <si>
    <t>Daň z nehnuteľnosti</t>
  </si>
  <si>
    <t>Správne poplatky</t>
  </si>
  <si>
    <t>1.</t>
  </si>
  <si>
    <t>2.</t>
  </si>
  <si>
    <t>Kapitálové príjmy</t>
  </si>
  <si>
    <t>3.</t>
  </si>
  <si>
    <t xml:space="preserve">Finančné operácie : </t>
  </si>
  <si>
    <t>Príjmy obce spolu /1+2+3/</t>
  </si>
  <si>
    <t>EUR</t>
  </si>
  <si>
    <t>Výdavky</t>
  </si>
  <si>
    <t>01116 Aparát obce</t>
  </si>
  <si>
    <t>610-625</t>
  </si>
  <si>
    <t>Mzdy a odvody do poisťovní</t>
  </si>
  <si>
    <t>0112-finančná a rozp.oblasť</t>
  </si>
  <si>
    <t>0320 Požiarna ochrana</t>
  </si>
  <si>
    <t>0451 Údžba,vysprávky ciest</t>
  </si>
  <si>
    <t xml:space="preserve">0510 Likv. Odpadu+ kuka </t>
  </si>
  <si>
    <t>0640 Verejné osvetlenie</t>
  </si>
  <si>
    <t>Bežné výdavky obce spolu:</t>
  </si>
  <si>
    <t>Rozpočet obce tvorí :</t>
  </si>
  <si>
    <t>Bežný rozpočet</t>
  </si>
  <si>
    <t>Kapitálový rozpočet</t>
  </si>
  <si>
    <t>Finančné operácie</t>
  </si>
  <si>
    <t>Bežný rozpočet musí byť vyrovnaný alebo prebytkový.</t>
  </si>
  <si>
    <t>To znamená , že bežné príjmy počas roka musia pokryť bežné výdavky v roku.</t>
  </si>
  <si>
    <t xml:space="preserve">Na vyrovnanie schodku sa nesmie použiť rezervný fond a ani zostatok </t>
  </si>
  <si>
    <t>Bežné príjmy</t>
  </si>
  <si>
    <t>Bežné výdavky</t>
  </si>
  <si>
    <t>Rozdiel</t>
  </si>
  <si>
    <t>Kapitálové výdavky</t>
  </si>
  <si>
    <t>Finančné op.príjem</t>
  </si>
  <si>
    <t>Finančné op.výdavky</t>
  </si>
  <si>
    <t>Celková rekapitulácia</t>
  </si>
  <si>
    <t>Príjem</t>
  </si>
  <si>
    <t>Poznámka</t>
  </si>
  <si>
    <t xml:space="preserve"> Kapitálové výdavky obce a finančné operácie</t>
  </si>
  <si>
    <t xml:space="preserve">Kapitálové výdavky </t>
  </si>
  <si>
    <t xml:space="preserve"> 111 - Zo štát. rozpočtu a fondov:</t>
  </si>
  <si>
    <t>41 -Z vlastných zdrojov:</t>
  </si>
  <si>
    <t>0112 Finančné operácie</t>
  </si>
  <si>
    <t>Splácanie istiny</t>
  </si>
  <si>
    <t>Výdavky obce spolu /1+2+3/</t>
  </si>
  <si>
    <t>nevyčerpaných prostriedkov z predchádzajúceho roka, tie sú zdrojom finančných</t>
  </si>
  <si>
    <t xml:space="preserve">                               Dôvodová správa</t>
  </si>
  <si>
    <t>Prevod fin.z predch.rokov Obec</t>
  </si>
  <si>
    <t>Elektrina</t>
  </si>
  <si>
    <t xml:space="preserve"> </t>
  </si>
  <si>
    <t>Požiarna ochrana</t>
  </si>
  <si>
    <t>Bež.príjmy spolu :/111,71,41,1AC2/</t>
  </si>
  <si>
    <t>RK</t>
  </si>
  <si>
    <t>Vlastné  výdavky kód 41:</t>
  </si>
  <si>
    <t>Zo štát. rozpočtu kód 111, 1AC2:</t>
  </si>
  <si>
    <t>Register obyvateľstva</t>
  </si>
  <si>
    <t>Ostat. dane/pes ,smeti//</t>
  </si>
  <si>
    <t>predaj náhodných služieb a tovaru</t>
  </si>
  <si>
    <t>za stravné</t>
  </si>
  <si>
    <t>Dotácia VUC  - kód 71</t>
  </si>
  <si>
    <t>Na Deň obce</t>
  </si>
  <si>
    <t>Voda</t>
  </si>
  <si>
    <t>Pošta</t>
  </si>
  <si>
    <t>Telekomunikačné</t>
  </si>
  <si>
    <t>Interierové vybavenie KD,spoluúč</t>
  </si>
  <si>
    <t>Prevádz.zariadenie</t>
  </si>
  <si>
    <t>Materiál,kanc.potreby,čist,ost</t>
  </si>
  <si>
    <t>Knihy,časopisy</t>
  </si>
  <si>
    <t>Pracovné odevy,pomôcky</t>
  </si>
  <si>
    <t>Softvér</t>
  </si>
  <si>
    <t>Phm pri pílení dreva</t>
  </si>
  <si>
    <t>Reprezentačné</t>
  </si>
  <si>
    <t>PHM Kia</t>
  </si>
  <si>
    <t>Servis KIA</t>
  </si>
  <si>
    <t>Poistenie</t>
  </si>
  <si>
    <t>Servis prev.zariadení</t>
  </si>
  <si>
    <t>Údržba budov</t>
  </si>
  <si>
    <t>Školenia</t>
  </si>
  <si>
    <t>Všeobecné služby</t>
  </si>
  <si>
    <t>špec.sl./audit,posudky/</t>
  </si>
  <si>
    <t>Stravné</t>
  </si>
  <si>
    <t>Poistné majetku</t>
  </si>
  <si>
    <t>Dohody o vyk,práce</t>
  </si>
  <si>
    <t>poplatky,známky</t>
  </si>
  <si>
    <t>Poplatky,odvody</t>
  </si>
  <si>
    <t>Provízie</t>
  </si>
  <si>
    <t>knihy,časopisy</t>
  </si>
  <si>
    <t>Pracovné odevy</t>
  </si>
  <si>
    <t>PHM</t>
  </si>
  <si>
    <t>Servis techniky PO</t>
  </si>
  <si>
    <t>Školenia, ost</t>
  </si>
  <si>
    <t>Súťaže</t>
  </si>
  <si>
    <t>Údržba ciest</t>
  </si>
  <si>
    <t>0540 Ochrana prír.a krajiny-VZ</t>
  </si>
  <si>
    <t>0820 Kultúrne služby</t>
  </si>
  <si>
    <t>Elektrina knižnica</t>
  </si>
  <si>
    <t>Knihy knižnica</t>
  </si>
  <si>
    <t>Údržba KD</t>
  </si>
  <si>
    <t>0830 Vysielacie služby MR</t>
  </si>
  <si>
    <t>Údržba MR</t>
  </si>
  <si>
    <t>Poplatky SOZA</t>
  </si>
  <si>
    <t>vodné</t>
  </si>
  <si>
    <t>údržba</t>
  </si>
  <si>
    <t>členské /0860/</t>
  </si>
  <si>
    <t>0912 školstvo</t>
  </si>
  <si>
    <t>údržba budovy a areálu MŠ</t>
  </si>
  <si>
    <t>0820 Kultúra z VUC</t>
  </si>
  <si>
    <t>Deň obce z dot.VUC</t>
  </si>
  <si>
    <t xml:space="preserve">0320 Požiarna ochrana </t>
  </si>
  <si>
    <t>Prístavba hasične</t>
  </si>
  <si>
    <t>0451 Cesty</t>
  </si>
  <si>
    <t>PD</t>
  </si>
  <si>
    <t>Autobusová zastavka</t>
  </si>
  <si>
    <t>Kultúrne podujatia</t>
  </si>
  <si>
    <t>Služby pre org.kult.podujatí</t>
  </si>
  <si>
    <t>0840 Náboženské sl./cintorín/a iné spoločesnké sl.</t>
  </si>
  <si>
    <t>Predaj prebytočného majetku</t>
  </si>
  <si>
    <t>materiál</t>
  </si>
  <si>
    <t xml:space="preserve">služby </t>
  </si>
  <si>
    <t>pam,k,uprat,kniž</t>
  </si>
  <si>
    <t>637003-4</t>
  </si>
  <si>
    <t>Odmenya náhrady</t>
  </si>
  <si>
    <t>633006-16</t>
  </si>
  <si>
    <t>Materiál a reprez.</t>
  </si>
  <si>
    <t xml:space="preserve">111 aparát </t>
  </si>
  <si>
    <t>vc.zimnej</t>
  </si>
  <si>
    <t>PHM kosačky</t>
  </si>
  <si>
    <t>odmeny</t>
  </si>
  <si>
    <t>1AC1</t>
  </si>
  <si>
    <t>UPSVR NA AP</t>
  </si>
  <si>
    <t>4 akcie</t>
  </si>
  <si>
    <t>MDD Deň matiek, jubil, Mikuláš s punčom</t>
  </si>
  <si>
    <t>Spoluúčasť v prípade úspešnosti:</t>
  </si>
  <si>
    <t>žiadaná suma</t>
  </si>
  <si>
    <t>Odkiaľ</t>
  </si>
  <si>
    <t>VÚC</t>
  </si>
  <si>
    <t>%</t>
  </si>
  <si>
    <t>Deň obce</t>
  </si>
  <si>
    <t>DHZ</t>
  </si>
  <si>
    <t>Materiál DHZO</t>
  </si>
  <si>
    <t>BV</t>
  </si>
  <si>
    <t>spoluuč.Den obce</t>
  </si>
  <si>
    <t>spoluúč.</t>
  </si>
  <si>
    <t>Úprava stojisk spoluúčasť</t>
  </si>
  <si>
    <t>Návrh 2022</t>
  </si>
  <si>
    <t>Cesta ku Kantorovi</t>
  </si>
  <si>
    <t>spoluúčasť</t>
  </si>
  <si>
    <t>operácií - príjmov, ktoré nesmú pokrývať bež. výdavky a ani kapitálové príjmy nesmú byť použité na bež. výdavky..</t>
  </si>
  <si>
    <t>spracovanie žiad.pre pod.projektu</t>
  </si>
  <si>
    <t>Spoluúčasť obce</t>
  </si>
  <si>
    <t>Súčet</t>
  </si>
  <si>
    <t>Druh</t>
  </si>
  <si>
    <t>Rekapitulácia</t>
  </si>
  <si>
    <t>Pokuty a penále,transf.</t>
  </si>
  <si>
    <t>Hasičňa</t>
  </si>
  <si>
    <t>Skutočnosť 2019</t>
  </si>
  <si>
    <t>Návrh 2023</t>
  </si>
  <si>
    <t>Zo štátneho rozpočtu kód 111,1AC1</t>
  </si>
  <si>
    <t>ESF Aktivačné</t>
  </si>
  <si>
    <t>Voľby lom</t>
  </si>
  <si>
    <t>Z prenájmu majetku,divid</t>
  </si>
  <si>
    <t>Dotácia na prenes.výkon ochr.ŽP,voj.hr</t>
  </si>
  <si>
    <t>Dotácia MF SR a SODB</t>
  </si>
  <si>
    <t>AP</t>
  </si>
  <si>
    <t>Odstupné starostovi ,cestovné</t>
  </si>
  <si>
    <t>Dotácia</t>
  </si>
  <si>
    <t>Voľby ,SODB</t>
  </si>
  <si>
    <t>0111 Kotolna</t>
  </si>
  <si>
    <t>Elektrina,pelety</t>
  </si>
  <si>
    <t>audit  OPP,BOZP,GDPR</t>
  </si>
  <si>
    <t>MFSR</t>
  </si>
  <si>
    <t>MR rekonštrukcia,príp.kamery</t>
  </si>
  <si>
    <t>Rozpočet na rok 2022-2024  NÁVRH</t>
  </si>
  <si>
    <t>Rozpočet 2022-2024</t>
  </si>
  <si>
    <t>Schválený 2021 po úpr</t>
  </si>
  <si>
    <t>Očakávaná skutočnosť 2021</t>
  </si>
  <si>
    <t>Návrh 2024</t>
  </si>
  <si>
    <t>Skutočnosť 2020</t>
  </si>
  <si>
    <t>Voľby ost, covid test</t>
  </si>
  <si>
    <t>Vojnové hrobyy</t>
  </si>
  <si>
    <t>Kontokorent</t>
  </si>
  <si>
    <t>Výmena nábytku MF SR,FPU</t>
  </si>
  <si>
    <t>PO materiál,covid</t>
  </si>
  <si>
    <t>022063306 testov</t>
  </si>
  <si>
    <t>testovanie</t>
  </si>
  <si>
    <t>softver</t>
  </si>
  <si>
    <t>46  0111 717002 Rek,kotolne</t>
  </si>
  <si>
    <t>kontokorent</t>
  </si>
  <si>
    <t>FPU dotácia knižnica,POD</t>
  </si>
  <si>
    <t>vklady, dary</t>
  </si>
  <si>
    <t>Predaj pozemkov,budov, kap.aktív</t>
  </si>
  <si>
    <t>vratky</t>
  </si>
  <si>
    <t>prenesený výkon</t>
  </si>
  <si>
    <t>Dotácia POD</t>
  </si>
  <si>
    <t>materiál na údržbu</t>
  </si>
  <si>
    <t>prevádzkové stroje</t>
  </si>
  <si>
    <t>energie</t>
  </si>
  <si>
    <t>POD prístrešky</t>
  </si>
  <si>
    <t>Schválený 2021-po úpr</t>
  </si>
  <si>
    <t>materiál na údržbu ver.priestranstva</t>
  </si>
  <si>
    <t>Údržba ver.priestranstva</t>
  </si>
  <si>
    <t>Všeobecné sl.-likv.odpadu,tko+vok</t>
  </si>
  <si>
    <t>PHM kosenie cintorína</t>
  </si>
  <si>
    <t>kosačka - krovinorez</t>
  </si>
  <si>
    <t>Rekonštrukcia zvonice</t>
  </si>
  <si>
    <t>0830 Miestny rozhlas</t>
  </si>
  <si>
    <t>Rekonštrukcia /spol.v príp.dot/</t>
  </si>
  <si>
    <t>Zvonica rekonštr.v príp.dot.</t>
  </si>
  <si>
    <t>servis kotolne</t>
  </si>
  <si>
    <t>Oprava  bud,nádrže - materiál</t>
  </si>
  <si>
    <t>has.nádrž</t>
  </si>
  <si>
    <t>lavička.ost. cint</t>
  </si>
  <si>
    <t>zvody,žľaby al.nádrž PO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</si>
</sst>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\ &quot;Sk&quot;;[Red]\-#,##0\ &quot;Sk&quot;"/>
    <numFmt numFmtId="177" formatCode="0.0"/>
    <numFmt numFmtId="178" formatCode="0.0000"/>
    <numFmt numFmtId="179" formatCode="0.000"/>
    <numFmt numFmtId="180" formatCode="\P\r\a\vd\a;&quot;Pravda&quot;;&quot;Nepravda&quot;"/>
    <numFmt numFmtId="181" formatCode="[$€-2]\ #\ ##,000_);[Red]\([$¥€-2]\ #\ ##,000\)"/>
  </numFmts>
  <fonts count="14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0"/>
      <color indexed="60"/>
      <name val="Arial CE"/>
      <family val="2"/>
    </font>
    <font>
      <b/>
      <sz val="10"/>
      <color indexed="53"/>
      <name val="Arial CE"/>
      <family val="2"/>
    </font>
    <font>
      <b/>
      <sz val="11"/>
      <color indexed="53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b/>
      <sz val="8"/>
      <color indexed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u val="single"/>
      <sz val="14"/>
      <name val="Arial CE"/>
      <family val="2"/>
    </font>
    <font>
      <b/>
      <sz val="9"/>
      <color indexed="52"/>
      <name val="Arial CE"/>
      <family val="2"/>
    </font>
    <font>
      <b/>
      <sz val="10"/>
      <color indexed="52"/>
      <name val="Arial CE"/>
      <family val="2"/>
    </font>
    <font>
      <b/>
      <sz val="9"/>
      <color indexed="53"/>
      <name val="Arial CE"/>
      <family val="2"/>
    </font>
    <font>
      <b/>
      <i/>
      <sz val="10"/>
      <color indexed="52"/>
      <name val="Arial CE"/>
      <family val="2"/>
    </font>
    <font>
      <sz val="12"/>
      <name val="Arial CE"/>
      <family val="2"/>
    </font>
    <font>
      <sz val="16"/>
      <color indexed="12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8"/>
      <color indexed="12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b/>
      <sz val="14"/>
      <color indexed="12"/>
      <name val="Arial CE"/>
      <family val="2"/>
    </font>
    <font>
      <b/>
      <sz val="12"/>
      <color indexed="48"/>
      <name val="Arial CE"/>
      <family val="2"/>
    </font>
    <font>
      <b/>
      <sz val="14"/>
      <color indexed="48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color indexed="57"/>
      <name val="Arial CE"/>
      <family val="2"/>
    </font>
    <font>
      <b/>
      <sz val="12"/>
      <color indexed="57"/>
      <name val="Arial CE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52"/>
      <name val="Albertus Extra Bold"/>
      <family val="2"/>
    </font>
    <font>
      <sz val="10"/>
      <color indexed="52"/>
      <name val="Courier New"/>
      <family val="3"/>
    </font>
    <font>
      <sz val="10"/>
      <color indexed="52"/>
      <name val="Arial CE"/>
      <family val="2"/>
    </font>
    <font>
      <b/>
      <u val="single"/>
      <sz val="10"/>
      <name val="Courier New"/>
      <family val="3"/>
    </font>
    <font>
      <i/>
      <sz val="10"/>
      <name val="Arial CE"/>
      <family val="2"/>
    </font>
    <font>
      <b/>
      <sz val="8"/>
      <color indexed="60"/>
      <name val="Arial CE"/>
      <family val="2"/>
    </font>
    <font>
      <b/>
      <sz val="12"/>
      <color indexed="60"/>
      <name val="Arial CE"/>
      <family val="2"/>
    </font>
    <font>
      <b/>
      <i/>
      <sz val="12"/>
      <color indexed="60"/>
      <name val="Arial CE"/>
      <family val="2"/>
    </font>
    <font>
      <b/>
      <i/>
      <sz val="8"/>
      <color indexed="60"/>
      <name val="Arial CE"/>
      <family val="2"/>
    </font>
    <font>
      <sz val="10"/>
      <color indexed="60"/>
      <name val="Arial CE"/>
      <family val="2"/>
    </font>
    <font>
      <sz val="7"/>
      <name val="Arial"/>
      <family val="2"/>
    </font>
    <font>
      <b/>
      <sz val="11"/>
      <name val="Arial CE"/>
      <family val="2"/>
    </font>
    <font>
      <sz val="10"/>
      <color indexed="40"/>
      <name val="Arial CE"/>
      <family val="2"/>
    </font>
    <font>
      <b/>
      <sz val="12"/>
      <color indexed="17"/>
      <name val="Arial CE"/>
      <family val="2"/>
    </font>
    <font>
      <sz val="9"/>
      <color indexed="17"/>
      <name val="Arial CE"/>
      <family val="2"/>
    </font>
    <font>
      <b/>
      <sz val="10"/>
      <color indexed="57"/>
      <name val="Arial CE"/>
      <family val="2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11"/>
      <color indexed="60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b/>
      <sz val="9"/>
      <color indexed="60"/>
      <name val="Arial CE"/>
      <family val="2"/>
    </font>
    <font>
      <i/>
      <sz val="9"/>
      <name val="Arial CE"/>
      <family val="2"/>
    </font>
    <font>
      <sz val="10"/>
      <name val="Arial"/>
      <family val="2"/>
    </font>
    <font>
      <b/>
      <sz val="9"/>
      <color indexed="17"/>
      <name val="Arial CE"/>
      <family val="2"/>
    </font>
    <font>
      <b/>
      <sz val="10"/>
      <color indexed="40"/>
      <name val="Arial CE"/>
      <family val="2"/>
    </font>
    <font>
      <sz val="11"/>
      <name val="Garamond"/>
      <family val="1"/>
    </font>
    <font>
      <sz val="14"/>
      <color indexed="10"/>
      <name val="Arial CE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2"/>
      <name val="Arial CE"/>
      <family val="2"/>
    </font>
    <font>
      <b/>
      <i/>
      <sz val="9"/>
      <color indexed="53"/>
      <name val="Arial CE"/>
      <family val="2"/>
    </font>
    <font>
      <i/>
      <sz val="10"/>
      <color indexed="53"/>
      <name val="Arial CE"/>
      <family val="2"/>
    </font>
    <font>
      <b/>
      <i/>
      <sz val="10"/>
      <color indexed="53"/>
      <name val="Arial CE"/>
      <family val="2"/>
    </font>
    <font>
      <b/>
      <sz val="7"/>
      <color indexed="53"/>
      <name val="Arial CE"/>
      <family val="0"/>
    </font>
    <font>
      <sz val="9"/>
      <color indexed="53"/>
      <name val="Arial CE"/>
      <family val="2"/>
    </font>
    <font>
      <sz val="8"/>
      <color indexed="8"/>
      <name val="Arial CE"/>
      <family val="0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b/>
      <sz val="10"/>
      <color theme="9"/>
      <name val="Arial CE"/>
      <family val="2"/>
    </font>
    <font>
      <sz val="10"/>
      <color theme="3" tint="0.39998000860214233"/>
      <name val="Arial CE"/>
      <family val="2"/>
    </font>
    <font>
      <sz val="10"/>
      <color rgb="FFFF0000"/>
      <name val="Arial CE"/>
      <family val="2"/>
    </font>
    <font>
      <b/>
      <sz val="10"/>
      <color theme="6" tint="-0.4999699890613556"/>
      <name val="Arial CE"/>
      <family val="2"/>
    </font>
    <font>
      <b/>
      <i/>
      <sz val="9"/>
      <color theme="9" tint="-0.24997000396251678"/>
      <name val="Arial CE"/>
      <family val="2"/>
    </font>
    <font>
      <sz val="10"/>
      <color theme="1"/>
      <name val="Arial CE"/>
      <family val="0"/>
    </font>
    <font>
      <b/>
      <sz val="10"/>
      <color theme="9" tint="-0.24997000396251678"/>
      <name val="Arial CE"/>
      <family val="2"/>
    </font>
    <font>
      <i/>
      <sz val="10"/>
      <color theme="9" tint="-0.24997000396251678"/>
      <name val="Arial CE"/>
      <family val="2"/>
    </font>
    <font>
      <b/>
      <i/>
      <sz val="10"/>
      <color theme="9" tint="-0.24997000396251678"/>
      <name val="Arial CE"/>
      <family val="2"/>
    </font>
    <font>
      <b/>
      <sz val="10"/>
      <color rgb="FFD16309"/>
      <name val="Arial CE"/>
      <family val="0"/>
    </font>
    <font>
      <b/>
      <sz val="9"/>
      <color theme="9" tint="-0.24997000396251678"/>
      <name val="Arial CE"/>
      <family val="0"/>
    </font>
    <font>
      <b/>
      <sz val="7"/>
      <color theme="9" tint="-0.24997000396251678"/>
      <name val="Arial CE"/>
      <family val="0"/>
    </font>
    <font>
      <sz val="9"/>
      <color theme="9" tint="-0.24997000396251678"/>
      <name val="Arial CE"/>
      <family val="2"/>
    </font>
    <font>
      <b/>
      <sz val="12"/>
      <color rgb="FFFF0000"/>
      <name val="Arial CE"/>
      <family val="0"/>
    </font>
    <font>
      <sz val="8"/>
      <color theme="1"/>
      <name val="Arial CE"/>
      <family val="0"/>
    </font>
    <font>
      <sz val="12"/>
      <color rgb="FF6AA84F"/>
      <name val="Times New Roman"/>
      <family val="1"/>
    </font>
    <font>
      <sz val="9"/>
      <color theme="9"/>
      <name val="Arial CE"/>
      <family val="2"/>
    </font>
    <font>
      <b/>
      <sz val="9"/>
      <color theme="9"/>
      <name val="Arial CE"/>
      <family val="0"/>
    </font>
    <font>
      <b/>
      <sz val="9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7D7AA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7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08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24" borderId="8" applyNumberFormat="0" applyAlignment="0" applyProtection="0"/>
    <xf numFmtId="0" fontId="118" fillId="25" borderId="8" applyNumberFormat="0" applyAlignment="0" applyProtection="0"/>
    <xf numFmtId="0" fontId="119" fillId="25" borderId="9" applyNumberFormat="0" applyAlignment="0" applyProtection="0"/>
    <xf numFmtId="0" fontId="120" fillId="0" borderId="0" applyNumberFormat="0" applyFill="0" applyBorder="0" applyAlignment="0" applyProtection="0"/>
    <xf numFmtId="0" fontId="121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left" indent="4"/>
    </xf>
    <xf numFmtId="0" fontId="49" fillId="0" borderId="0" xfId="0" applyFont="1" applyAlignment="1">
      <alignment horizontal="left" indent="4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0" fontId="42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2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3" fontId="123" fillId="0" borderId="10" xfId="0" applyNumberFormat="1" applyFont="1" applyFill="1" applyBorder="1" applyAlignment="1">
      <alignment/>
    </xf>
    <xf numFmtId="0" fontId="123" fillId="0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34" borderId="13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24" fillId="0" borderId="10" xfId="0" applyFont="1" applyBorder="1" applyAlignment="1">
      <alignment/>
    </xf>
    <xf numFmtId="0" fontId="125" fillId="0" borderId="10" xfId="0" applyFont="1" applyBorder="1" applyAlignment="1">
      <alignment/>
    </xf>
    <xf numFmtId="0" fontId="126" fillId="33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6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7" fillId="0" borderId="10" xfId="0" applyFont="1" applyFill="1" applyBorder="1" applyAlignment="1">
      <alignment wrapText="1"/>
    </xf>
    <xf numFmtId="0" fontId="7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2" fillId="32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128" fillId="0" borderId="10" xfId="0" applyFont="1" applyFill="1" applyBorder="1" applyAlignment="1">
      <alignment/>
    </xf>
    <xf numFmtId="0" fontId="129" fillId="0" borderId="10" xfId="0" applyFont="1" applyBorder="1" applyAlignment="1">
      <alignment/>
    </xf>
    <xf numFmtId="0" fontId="130" fillId="0" borderId="10" xfId="0" applyFont="1" applyBorder="1" applyAlignment="1">
      <alignment/>
    </xf>
    <xf numFmtId="0" fontId="131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3" fontId="128" fillId="0" borderId="10" xfId="0" applyNumberFormat="1" applyFont="1" applyFill="1" applyBorder="1" applyAlignment="1">
      <alignment/>
    </xf>
    <xf numFmtId="0" fontId="129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29" fillId="0" borderId="10" xfId="0" applyFont="1" applyFill="1" applyBorder="1" applyAlignment="1">
      <alignment wrapText="1"/>
    </xf>
    <xf numFmtId="0" fontId="132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29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133" fillId="0" borderId="10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70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33" fillId="0" borderId="10" xfId="0" applyFont="1" applyFill="1" applyBorder="1" applyAlignment="1">
      <alignment wrapText="1"/>
    </xf>
    <xf numFmtId="0" fontId="134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35" fillId="0" borderId="10" xfId="0" applyFont="1" applyFill="1" applyBorder="1" applyAlignment="1">
      <alignment/>
    </xf>
    <xf numFmtId="0" fontId="129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1" fontId="65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/>
    </xf>
    <xf numFmtId="1" fontId="66" fillId="33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77" fillId="0" borderId="0" xfId="0" applyFont="1" applyAlignment="1">
      <alignment/>
    </xf>
    <xf numFmtId="0" fontId="1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0" fillId="33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6" fillId="34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36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3" fontId="137" fillId="0" borderId="10" xfId="0" applyNumberFormat="1" applyFont="1" applyFill="1" applyBorder="1" applyAlignment="1">
      <alignment/>
    </xf>
    <xf numFmtId="0" fontId="13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133" fillId="0" borderId="23" xfId="0" applyFont="1" applyFill="1" applyBorder="1" applyAlignment="1">
      <alignment/>
    </xf>
    <xf numFmtId="0" fontId="139" fillId="0" borderId="10" xfId="0" applyFont="1" applyFill="1" applyBorder="1" applyAlignment="1">
      <alignment/>
    </xf>
    <xf numFmtId="0" fontId="140" fillId="0" borderId="10" xfId="0" applyFont="1" applyFill="1" applyBorder="1" applyAlignment="1">
      <alignment/>
    </xf>
    <xf numFmtId="0" fontId="80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23" fillId="0" borderId="0" xfId="0" applyFont="1" applyFill="1" applyBorder="1" applyAlignment="1">
      <alignment/>
    </xf>
    <xf numFmtId="0" fontId="140" fillId="0" borderId="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70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71" fillId="36" borderId="10" xfId="0" applyFont="1" applyFill="1" applyBorder="1" applyAlignment="1">
      <alignment/>
    </xf>
    <xf numFmtId="0" fontId="70" fillId="36" borderId="10" xfId="0" applyFont="1" applyFill="1" applyBorder="1" applyAlignment="1">
      <alignment/>
    </xf>
    <xf numFmtId="0" fontId="72" fillId="36" borderId="1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127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/>
    </xf>
    <xf numFmtId="0" fontId="133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wrapText="1"/>
    </xf>
    <xf numFmtId="0" fontId="3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33" fillId="36" borderId="10" xfId="0" applyFont="1" applyFill="1" applyBorder="1" applyAlignment="1">
      <alignment/>
    </xf>
    <xf numFmtId="0" fontId="129" fillId="36" borderId="10" xfId="0" applyFont="1" applyFill="1" applyBorder="1" applyAlignment="1">
      <alignment/>
    </xf>
    <xf numFmtId="0" fontId="72" fillId="36" borderId="13" xfId="0" applyFont="1" applyFill="1" applyBorder="1" applyAlignment="1">
      <alignment/>
    </xf>
    <xf numFmtId="0" fontId="30" fillId="36" borderId="11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1" fontId="62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12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41" fillId="36" borderId="1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4"/>
  <sheetViews>
    <sheetView zoomScalePageLayoutView="0" workbookViewId="0" topLeftCell="A1">
      <selection activeCell="K41" sqref="K41"/>
    </sheetView>
  </sheetViews>
  <sheetFormatPr defaultColWidth="9.00390625" defaultRowHeight="12.75" customHeight="1"/>
  <cols>
    <col min="2" max="2" width="35.25390625" style="0" customWidth="1"/>
    <col min="3" max="4" width="0.12890625" style="0" customWidth="1"/>
    <col min="5" max="7" width="12.25390625" style="0" customWidth="1"/>
    <col min="8" max="8" width="10.00390625" style="0" customWidth="1"/>
    <col min="9" max="10" width="9.625" style="0" customWidth="1"/>
    <col min="11" max="11" width="9.25390625" style="0" customWidth="1"/>
    <col min="12" max="12" width="17.75390625" style="0" customWidth="1"/>
    <col min="13" max="13" width="12.875" style="0" customWidth="1"/>
  </cols>
  <sheetData>
    <row r="1" spans="2:12" ht="18" customHeight="1">
      <c r="B1" s="1" t="s">
        <v>174</v>
      </c>
      <c r="C1" s="2"/>
      <c r="D1" s="2"/>
      <c r="E1" s="2"/>
      <c r="F1" s="2"/>
      <c r="G1" s="2"/>
      <c r="H1" s="2"/>
      <c r="K1" s="3"/>
      <c r="L1" s="3"/>
    </row>
    <row r="2" spans="2:13" ht="14.25" customHeight="1">
      <c r="B2" s="4"/>
      <c r="C2" s="5"/>
      <c r="D2" s="5"/>
      <c r="E2" s="2"/>
      <c r="F2" s="2"/>
      <c r="G2" s="2"/>
      <c r="H2" s="2"/>
      <c r="K2" s="3"/>
      <c r="L2" s="3"/>
      <c r="M2" s="2"/>
    </row>
    <row r="3" spans="2:12" ht="18" customHeight="1">
      <c r="B3" s="4"/>
      <c r="C3" s="5" t="s">
        <v>0</v>
      </c>
      <c r="D3" s="5"/>
      <c r="K3" s="3"/>
      <c r="L3" s="3"/>
    </row>
    <row r="4" spans="3:12" ht="11.25" customHeight="1">
      <c r="C4" s="5"/>
      <c r="D4" s="5"/>
      <c r="K4" s="3"/>
      <c r="L4" s="3"/>
    </row>
    <row r="5" spans="1:12" s="3" customFormat="1" ht="36.75" customHeight="1">
      <c r="A5" s="140" t="s">
        <v>53</v>
      </c>
      <c r="B5" s="239" t="s">
        <v>1</v>
      </c>
      <c r="C5" s="240"/>
      <c r="D5" s="240"/>
      <c r="E5" s="255" t="s">
        <v>178</v>
      </c>
      <c r="F5" s="255" t="s">
        <v>156</v>
      </c>
      <c r="G5" s="255" t="s">
        <v>175</v>
      </c>
      <c r="H5" s="255" t="s">
        <v>176</v>
      </c>
      <c r="I5" s="349" t="s">
        <v>145</v>
      </c>
      <c r="J5" s="241" t="s">
        <v>157</v>
      </c>
      <c r="K5" s="241" t="s">
        <v>177</v>
      </c>
      <c r="L5" s="140" t="s">
        <v>38</v>
      </c>
    </row>
    <row r="6" spans="1:12" s="3" customFormat="1" ht="13.5" customHeight="1">
      <c r="A6" s="28"/>
      <c r="B6" s="242" t="s">
        <v>158</v>
      </c>
      <c r="C6" s="242"/>
      <c r="D6" s="242"/>
      <c r="E6" s="242">
        <f>E7+E8+E9+E10+E11+E12+E13+E14+E15</f>
        <v>7712.58</v>
      </c>
      <c r="F6" s="242">
        <f aca="true" t="shared" si="0" ref="F6:K6">F7+F8+F9+F10+F11+F12+F15</f>
        <v>13262.6</v>
      </c>
      <c r="G6" s="242">
        <f>G7+G8+G9+G10+G11+G12+G13+G14+G15</f>
        <v>10598</v>
      </c>
      <c r="H6" s="208">
        <f>H7+H8+H9+H10+H11+H12+H13+H14+H15</f>
        <v>10265</v>
      </c>
      <c r="I6" s="350">
        <f>I7+I8+I9+I10+I11+I12+I13+I14+I15</f>
        <v>3098</v>
      </c>
      <c r="J6" s="245">
        <f t="shared" si="0"/>
        <v>3098</v>
      </c>
      <c r="K6" s="245">
        <f t="shared" si="0"/>
        <v>3098</v>
      </c>
      <c r="L6" s="28"/>
    </row>
    <row r="7" spans="1:12" s="3" customFormat="1" ht="12.75" customHeight="1">
      <c r="A7" s="28">
        <v>312001</v>
      </c>
      <c r="B7" s="28" t="s">
        <v>159</v>
      </c>
      <c r="C7" s="28"/>
      <c r="D7" s="28"/>
      <c r="E7" s="31">
        <v>117.63</v>
      </c>
      <c r="F7" s="31">
        <v>49.99</v>
      </c>
      <c r="G7" s="31">
        <v>0</v>
      </c>
      <c r="H7" s="31">
        <v>0</v>
      </c>
      <c r="I7" s="351">
        <v>0</v>
      </c>
      <c r="J7" s="63">
        <v>0</v>
      </c>
      <c r="K7" s="63">
        <v>0</v>
      </c>
      <c r="L7" s="28"/>
    </row>
    <row r="8" spans="1:12" s="3" customFormat="1" ht="12.75" customHeight="1">
      <c r="A8" s="28">
        <v>312001</v>
      </c>
      <c r="B8" s="28" t="s">
        <v>56</v>
      </c>
      <c r="C8" s="28"/>
      <c r="D8" s="28"/>
      <c r="E8" s="31">
        <v>67.4</v>
      </c>
      <c r="F8" s="31">
        <v>67.73</v>
      </c>
      <c r="G8" s="31">
        <v>68</v>
      </c>
      <c r="H8" s="31">
        <v>65</v>
      </c>
      <c r="I8" s="351">
        <v>68</v>
      </c>
      <c r="J8" s="63">
        <v>68</v>
      </c>
      <c r="K8" s="63">
        <v>68</v>
      </c>
      <c r="L8" s="28"/>
    </row>
    <row r="9" spans="1:12" s="3" customFormat="1" ht="12.75" customHeight="1">
      <c r="A9" s="28">
        <v>312001</v>
      </c>
      <c r="B9" s="28" t="s">
        <v>162</v>
      </c>
      <c r="C9" s="28"/>
      <c r="D9" s="28"/>
      <c r="E9" s="31">
        <v>13.29</v>
      </c>
      <c r="F9" s="31">
        <v>13.18</v>
      </c>
      <c r="G9" s="31">
        <v>15</v>
      </c>
      <c r="H9" s="31">
        <v>14</v>
      </c>
      <c r="I9" s="351">
        <v>15</v>
      </c>
      <c r="J9" s="63">
        <v>30</v>
      </c>
      <c r="K9" s="63">
        <v>30</v>
      </c>
      <c r="L9" s="28"/>
    </row>
    <row r="10" spans="1:12" s="3" customFormat="1" ht="12.75" customHeight="1">
      <c r="A10" s="28">
        <v>312001</v>
      </c>
      <c r="B10" s="28" t="s">
        <v>160</v>
      </c>
      <c r="C10" s="28"/>
      <c r="D10" s="28"/>
      <c r="E10" s="31">
        <v>828.76</v>
      </c>
      <c r="F10" s="31">
        <v>0</v>
      </c>
      <c r="G10" s="31"/>
      <c r="H10" s="31">
        <v>0</v>
      </c>
      <c r="I10" s="351"/>
      <c r="J10" s="63"/>
      <c r="K10" s="63"/>
      <c r="L10" s="28"/>
    </row>
    <row r="11" spans="1:14" s="3" customFormat="1" ht="12.75" customHeight="1">
      <c r="A11" s="28">
        <v>312001</v>
      </c>
      <c r="B11" s="28" t="s">
        <v>179</v>
      </c>
      <c r="C11" s="182"/>
      <c r="D11" s="182"/>
      <c r="E11" s="31">
        <v>652.83</v>
      </c>
      <c r="F11" s="31">
        <v>2031.7</v>
      </c>
      <c r="G11" s="31">
        <v>0</v>
      </c>
      <c r="H11" s="31">
        <v>0</v>
      </c>
      <c r="I11" s="351"/>
      <c r="J11" s="63"/>
      <c r="K11" s="63"/>
      <c r="L11" s="28"/>
      <c r="N11" s="9"/>
    </row>
    <row r="12" spans="1:12" s="3" customFormat="1" ht="12.75" customHeight="1">
      <c r="A12" s="28">
        <v>312001</v>
      </c>
      <c r="B12" s="28" t="s">
        <v>163</v>
      </c>
      <c r="C12" s="182"/>
      <c r="D12" s="182"/>
      <c r="E12" s="31">
        <v>1016</v>
      </c>
      <c r="F12" s="31">
        <v>8100</v>
      </c>
      <c r="G12" s="31">
        <v>2500</v>
      </c>
      <c r="H12" s="31">
        <v>2168</v>
      </c>
      <c r="I12" s="351">
        <v>0</v>
      </c>
      <c r="J12" s="63">
        <v>0</v>
      </c>
      <c r="K12" s="63">
        <v>0</v>
      </c>
      <c r="L12" s="28"/>
    </row>
    <row r="13" spans="1:12" s="3" customFormat="1" ht="12.75" customHeight="1">
      <c r="A13" s="28">
        <v>312001</v>
      </c>
      <c r="B13" s="28" t="s">
        <v>189</v>
      </c>
      <c r="C13" s="182"/>
      <c r="D13" s="182"/>
      <c r="E13" s="31">
        <v>2000</v>
      </c>
      <c r="F13" s="31"/>
      <c r="G13" s="31">
        <v>5000</v>
      </c>
      <c r="H13" s="31">
        <v>5000</v>
      </c>
      <c r="I13" s="351"/>
      <c r="J13" s="63"/>
      <c r="K13" s="63"/>
      <c r="L13" s="28"/>
    </row>
    <row r="14" spans="1:12" s="3" customFormat="1" ht="12.75" customHeight="1">
      <c r="A14" s="28">
        <v>312001</v>
      </c>
      <c r="B14" s="28" t="s">
        <v>180</v>
      </c>
      <c r="C14" s="182"/>
      <c r="D14" s="182"/>
      <c r="E14" s="31">
        <v>16.67</v>
      </c>
      <c r="F14" s="31"/>
      <c r="G14" s="31">
        <v>15</v>
      </c>
      <c r="H14" s="31">
        <v>18</v>
      </c>
      <c r="I14" s="351">
        <v>15</v>
      </c>
      <c r="J14" s="63"/>
      <c r="K14" s="63"/>
      <c r="L14" s="28"/>
    </row>
    <row r="15" spans="1:14" s="3" customFormat="1" ht="13.5" customHeight="1">
      <c r="A15" s="28">
        <v>312001</v>
      </c>
      <c r="B15" s="28" t="s">
        <v>51</v>
      </c>
      <c r="C15" s="28"/>
      <c r="D15" s="28"/>
      <c r="E15" s="31">
        <v>3000</v>
      </c>
      <c r="F15" s="31">
        <v>3000</v>
      </c>
      <c r="G15" s="31">
        <v>3000</v>
      </c>
      <c r="H15" s="31">
        <v>3000</v>
      </c>
      <c r="I15" s="351">
        <v>3000</v>
      </c>
      <c r="J15" s="63">
        <v>3000</v>
      </c>
      <c r="K15" s="63">
        <v>3000</v>
      </c>
      <c r="L15" s="28"/>
      <c r="N15" s="338"/>
    </row>
    <row r="16" spans="1:12" s="3" customFormat="1" ht="13.5" customHeight="1">
      <c r="A16" s="29"/>
      <c r="B16" s="244" t="s">
        <v>2</v>
      </c>
      <c r="C16" s="244"/>
      <c r="D16" s="244"/>
      <c r="E16" s="244">
        <f aca="true" t="shared" si="1" ref="E16:K16">E17+E18+E19+E20+E21+E22+E23+E24+E25</f>
        <v>44622.33</v>
      </c>
      <c r="F16" s="244">
        <f t="shared" si="1"/>
        <v>46449.51</v>
      </c>
      <c r="G16" s="244">
        <f t="shared" si="1"/>
        <v>42562</v>
      </c>
      <c r="H16" s="208">
        <f t="shared" si="1"/>
        <v>44090</v>
      </c>
      <c r="I16" s="350">
        <f t="shared" si="1"/>
        <v>43270</v>
      </c>
      <c r="J16" s="245">
        <f t="shared" si="1"/>
        <v>41340</v>
      </c>
      <c r="K16" s="245">
        <f t="shared" si="1"/>
        <v>41340</v>
      </c>
      <c r="L16" s="28"/>
    </row>
    <row r="17" spans="1:14" s="3" customFormat="1" ht="12.75" customHeight="1">
      <c r="A17" s="29">
        <v>111</v>
      </c>
      <c r="B17" s="29" t="s">
        <v>3</v>
      </c>
      <c r="C17" s="29"/>
      <c r="D17" s="29"/>
      <c r="E17" s="31">
        <v>35403.45</v>
      </c>
      <c r="F17" s="31">
        <v>33182.84</v>
      </c>
      <c r="G17" s="31">
        <v>33000</v>
      </c>
      <c r="H17" s="31">
        <v>35000</v>
      </c>
      <c r="I17" s="351">
        <v>35000</v>
      </c>
      <c r="J17" s="63">
        <v>33000</v>
      </c>
      <c r="K17" s="63">
        <v>33000</v>
      </c>
      <c r="L17" s="28"/>
      <c r="N17" s="338"/>
    </row>
    <row r="18" spans="1:17" ht="12.75" customHeight="1">
      <c r="A18" s="29">
        <v>121</v>
      </c>
      <c r="B18" s="29" t="s">
        <v>4</v>
      </c>
      <c r="C18" s="31"/>
      <c r="D18" s="31"/>
      <c r="E18" s="31">
        <v>5610.12</v>
      </c>
      <c r="F18" s="31">
        <v>6933.99</v>
      </c>
      <c r="G18" s="31">
        <v>5200</v>
      </c>
      <c r="H18" s="31">
        <v>5000</v>
      </c>
      <c r="I18" s="351">
        <v>5000</v>
      </c>
      <c r="J18" s="63">
        <v>5000</v>
      </c>
      <c r="K18" s="63">
        <v>5000</v>
      </c>
      <c r="L18" s="28"/>
      <c r="M18" s="3"/>
      <c r="N18" s="3"/>
      <c r="O18" s="3"/>
      <c r="P18" s="3"/>
      <c r="Q18" s="3"/>
    </row>
    <row r="19" spans="1:17" ht="12.75" customHeight="1">
      <c r="A19" s="29">
        <v>133</v>
      </c>
      <c r="B19" s="29" t="s">
        <v>57</v>
      </c>
      <c r="C19" s="31"/>
      <c r="D19" s="31"/>
      <c r="E19" s="31">
        <v>1873</v>
      </c>
      <c r="F19" s="31">
        <v>2107.94</v>
      </c>
      <c r="G19" s="31">
        <v>2430</v>
      </c>
      <c r="H19" s="31">
        <v>2400</v>
      </c>
      <c r="I19" s="351">
        <v>2400</v>
      </c>
      <c r="J19" s="63">
        <v>2000</v>
      </c>
      <c r="K19" s="63">
        <v>2000</v>
      </c>
      <c r="L19" s="28"/>
      <c r="M19" s="3"/>
      <c r="N19" s="3"/>
      <c r="O19" s="3"/>
      <c r="P19" s="3"/>
      <c r="Q19" s="3"/>
    </row>
    <row r="20" spans="1:17" ht="12.75" customHeight="1">
      <c r="A20" s="29">
        <v>211.212</v>
      </c>
      <c r="B20" s="29" t="s">
        <v>161</v>
      </c>
      <c r="C20" s="29"/>
      <c r="D20" s="29"/>
      <c r="E20" s="31">
        <v>70</v>
      </c>
      <c r="F20" s="31">
        <v>235</v>
      </c>
      <c r="G20" s="31">
        <v>70</v>
      </c>
      <c r="H20" s="31">
        <v>30</v>
      </c>
      <c r="I20" s="351">
        <v>70</v>
      </c>
      <c r="J20" s="63">
        <v>70</v>
      </c>
      <c r="K20" s="63">
        <v>70</v>
      </c>
      <c r="L20" s="28"/>
      <c r="M20" s="3"/>
      <c r="N20" s="3"/>
      <c r="O20" s="3"/>
      <c r="P20" s="3"/>
      <c r="Q20" s="3"/>
    </row>
    <row r="21" spans="1:17" ht="12.75" customHeight="1">
      <c r="A21" s="29">
        <v>221004</v>
      </c>
      <c r="B21" s="29" t="s">
        <v>5</v>
      </c>
      <c r="C21" s="31"/>
      <c r="D21" s="31"/>
      <c r="E21" s="31">
        <v>442</v>
      </c>
      <c r="F21" s="31">
        <v>352</v>
      </c>
      <c r="G21" s="31">
        <v>312</v>
      </c>
      <c r="H21" s="31">
        <v>380</v>
      </c>
      <c r="I21" s="351">
        <v>300</v>
      </c>
      <c r="J21" s="63">
        <v>300</v>
      </c>
      <c r="K21" s="63">
        <v>300</v>
      </c>
      <c r="L21" s="28"/>
      <c r="M21" s="3"/>
      <c r="N21" s="9"/>
      <c r="O21" s="3"/>
      <c r="P21" s="3"/>
      <c r="Q21" s="3"/>
    </row>
    <row r="22" spans="1:17" ht="17.25" customHeight="1">
      <c r="A22" s="29">
        <v>223001</v>
      </c>
      <c r="B22" s="29" t="s">
        <v>58</v>
      </c>
      <c r="C22" s="31"/>
      <c r="D22" s="31"/>
      <c r="E22" s="31">
        <v>1123.86</v>
      </c>
      <c r="F22" s="31">
        <v>1431.66</v>
      </c>
      <c r="G22" s="31">
        <v>1080</v>
      </c>
      <c r="H22" s="31">
        <v>1080</v>
      </c>
      <c r="I22" s="351">
        <v>500</v>
      </c>
      <c r="J22" s="63">
        <v>700</v>
      </c>
      <c r="K22" s="63">
        <v>700</v>
      </c>
      <c r="L22" s="28"/>
      <c r="M22" s="3"/>
      <c r="N22" s="9"/>
      <c r="O22" s="3"/>
      <c r="P22" s="3"/>
      <c r="Q22" s="3"/>
    </row>
    <row r="23" spans="1:17" ht="12.75" customHeight="1">
      <c r="A23" s="29">
        <v>223003</v>
      </c>
      <c r="B23" s="29" t="s">
        <v>59</v>
      </c>
      <c r="C23" s="29"/>
      <c r="D23" s="29"/>
      <c r="E23" s="31">
        <v>99.68</v>
      </c>
      <c r="F23" s="31">
        <v>206.08</v>
      </c>
      <c r="G23" s="31">
        <v>270</v>
      </c>
      <c r="H23" s="31">
        <v>0</v>
      </c>
      <c r="I23" s="351">
        <v>0</v>
      </c>
      <c r="J23" s="63">
        <v>270</v>
      </c>
      <c r="K23" s="63">
        <v>270</v>
      </c>
      <c r="L23" s="28"/>
      <c r="M23" s="9"/>
      <c r="N23" s="9"/>
      <c r="O23" s="3"/>
      <c r="P23" s="3"/>
      <c r="Q23" s="3"/>
    </row>
    <row r="24" spans="1:17" ht="12.75" customHeight="1">
      <c r="A24" s="29">
        <v>223004</v>
      </c>
      <c r="B24" s="29" t="s">
        <v>117</v>
      </c>
      <c r="C24" s="29"/>
      <c r="D24" s="29"/>
      <c r="E24" s="31">
        <v>0</v>
      </c>
      <c r="F24" s="31">
        <v>2000</v>
      </c>
      <c r="G24" s="31">
        <v>0</v>
      </c>
      <c r="H24" s="31"/>
      <c r="I24" s="351">
        <v>0</v>
      </c>
      <c r="J24" s="63">
        <v>0</v>
      </c>
      <c r="K24" s="63">
        <v>0</v>
      </c>
      <c r="L24" s="28"/>
      <c r="M24" s="9"/>
      <c r="N24" s="9"/>
      <c r="O24" s="3"/>
      <c r="P24" s="3"/>
      <c r="Q24" s="3"/>
    </row>
    <row r="25" spans="1:17" ht="12.75" customHeight="1">
      <c r="A25" s="36">
        <v>242.311</v>
      </c>
      <c r="B25" s="29" t="s">
        <v>190</v>
      </c>
      <c r="C25" s="29"/>
      <c r="D25" s="29"/>
      <c r="E25" s="246">
        <v>0.22</v>
      </c>
      <c r="F25" s="246"/>
      <c r="G25" s="246">
        <v>200</v>
      </c>
      <c r="H25" s="256">
        <v>200</v>
      </c>
      <c r="I25" s="352">
        <v>0</v>
      </c>
      <c r="J25" s="247"/>
      <c r="K25" s="247"/>
      <c r="L25" s="28"/>
      <c r="M25" s="9"/>
      <c r="N25" s="9"/>
      <c r="O25" s="9"/>
      <c r="P25" s="3"/>
      <c r="Q25" s="3"/>
    </row>
    <row r="26" spans="1:17" ht="12.75" customHeight="1">
      <c r="A26" s="30"/>
      <c r="B26" s="244" t="s">
        <v>60</v>
      </c>
      <c r="C26" s="29"/>
      <c r="D26" s="29"/>
      <c r="E26" s="254">
        <f aca="true" t="shared" si="2" ref="E26:K26">E27</f>
        <v>0</v>
      </c>
      <c r="F26" s="254">
        <f t="shared" si="2"/>
        <v>1567.93</v>
      </c>
      <c r="G26" s="254">
        <f t="shared" si="2"/>
        <v>0</v>
      </c>
      <c r="H26" s="208">
        <f t="shared" si="2"/>
        <v>0</v>
      </c>
      <c r="I26" s="353">
        <f t="shared" si="2"/>
        <v>0</v>
      </c>
      <c r="J26" s="288">
        <f t="shared" si="2"/>
        <v>1600</v>
      </c>
      <c r="K26" s="288">
        <f t="shared" si="2"/>
        <v>1600</v>
      </c>
      <c r="L26" s="28"/>
      <c r="M26" s="3"/>
      <c r="N26" s="9"/>
      <c r="O26" s="9"/>
      <c r="P26" s="3"/>
      <c r="Q26" s="3"/>
    </row>
    <row r="27" spans="1:17" ht="13.5" customHeight="1">
      <c r="A27" s="29">
        <v>312008</v>
      </c>
      <c r="B27" s="36" t="s">
        <v>61</v>
      </c>
      <c r="C27" s="29"/>
      <c r="D27" s="29"/>
      <c r="E27" s="31">
        <v>0</v>
      </c>
      <c r="F27" s="31">
        <v>1567.93</v>
      </c>
      <c r="G27" s="31">
        <v>0</v>
      </c>
      <c r="H27" s="31">
        <v>0</v>
      </c>
      <c r="I27" s="351">
        <v>0</v>
      </c>
      <c r="J27" s="63">
        <v>1600</v>
      </c>
      <c r="K27" s="63">
        <v>1600</v>
      </c>
      <c r="L27" s="28"/>
      <c r="M27" s="3"/>
      <c r="N27" s="9"/>
      <c r="O27" s="9"/>
      <c r="P27" s="3"/>
      <c r="Q27" s="3"/>
    </row>
    <row r="28" spans="1:17" ht="15.75" customHeight="1">
      <c r="A28" s="199" t="s">
        <v>6</v>
      </c>
      <c r="B28" s="200" t="s">
        <v>52</v>
      </c>
      <c r="C28" s="199"/>
      <c r="D28" s="199"/>
      <c r="E28" s="199">
        <f>E26+E16+E6</f>
        <v>52334.91</v>
      </c>
      <c r="F28" s="199">
        <f aca="true" t="shared" si="3" ref="F28:K28">F6+F16+F26</f>
        <v>61280.04</v>
      </c>
      <c r="G28" s="199">
        <f t="shared" si="3"/>
        <v>53160</v>
      </c>
      <c r="H28" s="201">
        <f t="shared" si="3"/>
        <v>54355</v>
      </c>
      <c r="I28" s="354">
        <f t="shared" si="3"/>
        <v>46368</v>
      </c>
      <c r="J28" s="248">
        <f t="shared" si="3"/>
        <v>46038</v>
      </c>
      <c r="K28" s="248">
        <f t="shared" si="3"/>
        <v>46038</v>
      </c>
      <c r="L28" s="28"/>
      <c r="M28" s="3"/>
      <c r="N28" s="9"/>
      <c r="O28" s="9"/>
      <c r="P28" s="3"/>
      <c r="Q28" s="3"/>
    </row>
    <row r="29" spans="1:17" ht="15.75" customHeight="1">
      <c r="A29" s="34"/>
      <c r="B29" s="35"/>
      <c r="C29" s="32"/>
      <c r="D29" s="32"/>
      <c r="E29" s="34"/>
      <c r="F29" s="34"/>
      <c r="G29" s="34"/>
      <c r="H29" s="249"/>
      <c r="I29" s="355"/>
      <c r="J29" s="250"/>
      <c r="K29" s="250"/>
      <c r="L29" s="28"/>
      <c r="M29" s="3"/>
      <c r="N29" s="9"/>
      <c r="O29" s="3"/>
      <c r="P29" s="3"/>
      <c r="Q29" s="3"/>
    </row>
    <row r="30" spans="1:17" ht="13.5" customHeight="1">
      <c r="A30" s="199" t="s">
        <v>7</v>
      </c>
      <c r="B30" s="199" t="s">
        <v>8</v>
      </c>
      <c r="C30" s="199"/>
      <c r="D30" s="199"/>
      <c r="E30" s="199">
        <f>E31+E32+E33</f>
        <v>80204.06999999999</v>
      </c>
      <c r="F30" s="199">
        <f>F31+F33</f>
        <v>7364.94</v>
      </c>
      <c r="G30" s="199">
        <f>G31+G32+G33</f>
        <v>5895</v>
      </c>
      <c r="H30" s="201">
        <f>H31+H32+H33</f>
        <v>5915</v>
      </c>
      <c r="I30" s="354">
        <f>I31+I33</f>
        <v>0</v>
      </c>
      <c r="J30" s="248">
        <f>J31+J33</f>
        <v>0</v>
      </c>
      <c r="K30" s="248">
        <f>K31+K33</f>
        <v>0</v>
      </c>
      <c r="L30" s="28"/>
      <c r="M30" s="3"/>
      <c r="N30" s="3"/>
      <c r="O30" s="9"/>
      <c r="P30" s="3"/>
      <c r="Q30" s="3"/>
    </row>
    <row r="31" spans="1:17" ht="13.5" customHeight="1">
      <c r="A31" s="257">
        <v>295</v>
      </c>
      <c r="B31" s="257" t="s">
        <v>192</v>
      </c>
      <c r="C31" s="32"/>
      <c r="D31" s="32"/>
      <c r="E31" s="257">
        <v>0</v>
      </c>
      <c r="F31" s="257">
        <v>0</v>
      </c>
      <c r="G31" s="257">
        <v>95</v>
      </c>
      <c r="H31" s="257">
        <v>95</v>
      </c>
      <c r="I31" s="356">
        <v>0</v>
      </c>
      <c r="J31" s="289">
        <v>0</v>
      </c>
      <c r="K31" s="289">
        <v>0</v>
      </c>
      <c r="L31" s="28"/>
      <c r="M31" s="3"/>
      <c r="N31" s="3"/>
      <c r="O31" s="9"/>
      <c r="P31" s="3"/>
      <c r="Q31" s="3"/>
    </row>
    <row r="32" spans="1:17" ht="13.5" customHeight="1">
      <c r="A32" s="270">
        <v>111322</v>
      </c>
      <c r="B32" s="257" t="s">
        <v>166</v>
      </c>
      <c r="C32" s="32"/>
      <c r="D32" s="32"/>
      <c r="E32" s="257">
        <v>78694.31</v>
      </c>
      <c r="F32" s="257"/>
      <c r="G32" s="257">
        <v>4800</v>
      </c>
      <c r="H32" s="257">
        <v>4820</v>
      </c>
      <c r="I32" s="356">
        <v>0</v>
      </c>
      <c r="J32" s="289"/>
      <c r="K32" s="289"/>
      <c r="L32" s="28"/>
      <c r="M32" s="3"/>
      <c r="N32" s="3"/>
      <c r="O32" s="9"/>
      <c r="P32" s="3"/>
      <c r="Q32" s="3"/>
    </row>
    <row r="33" spans="1:17" s="8" customFormat="1" ht="13.5" customHeight="1">
      <c r="A33" s="31">
        <v>233.231</v>
      </c>
      <c r="B33" s="36" t="s">
        <v>191</v>
      </c>
      <c r="C33" s="29"/>
      <c r="D33" s="29"/>
      <c r="E33" s="31">
        <v>1509.76</v>
      </c>
      <c r="F33" s="31">
        <v>7364.94</v>
      </c>
      <c r="G33" s="31">
        <v>1000</v>
      </c>
      <c r="H33" s="31">
        <v>1000</v>
      </c>
      <c r="I33" s="351">
        <v>0</v>
      </c>
      <c r="J33" s="63"/>
      <c r="K33" s="63"/>
      <c r="L33" s="29"/>
      <c r="M33" s="9"/>
      <c r="N33" s="9"/>
      <c r="O33" s="9"/>
      <c r="P33" s="9"/>
      <c r="Q33" s="9"/>
    </row>
    <row r="34" spans="1:17" ht="13.5" customHeight="1">
      <c r="A34" s="201" t="s">
        <v>9</v>
      </c>
      <c r="B34" s="201" t="s">
        <v>10</v>
      </c>
      <c r="C34" s="201"/>
      <c r="D34" s="201"/>
      <c r="E34" s="201">
        <f>E35+E36</f>
        <v>13000</v>
      </c>
      <c r="F34" s="201">
        <f>F36</f>
        <v>30000</v>
      </c>
      <c r="G34" s="201">
        <f>G35+G36</f>
        <v>3000</v>
      </c>
      <c r="H34" s="201">
        <f>H35+H36</f>
        <v>3000</v>
      </c>
      <c r="I34" s="354">
        <f>I35+I36</f>
        <v>4000</v>
      </c>
      <c r="J34" s="248">
        <f>J35+J36</f>
        <v>0</v>
      </c>
      <c r="K34" s="248">
        <f>K35+K36</f>
        <v>0</v>
      </c>
      <c r="L34" s="28"/>
      <c r="M34" s="3"/>
      <c r="N34" s="3"/>
      <c r="O34" s="9"/>
      <c r="P34" s="3"/>
      <c r="Q34" s="3"/>
    </row>
    <row r="35" spans="1:17" ht="12.75" customHeight="1">
      <c r="A35" s="28">
        <v>453</v>
      </c>
      <c r="B35" s="28" t="s">
        <v>48</v>
      </c>
      <c r="C35" s="31"/>
      <c r="D35" s="31"/>
      <c r="E35" s="182">
        <v>8000</v>
      </c>
      <c r="F35" s="182"/>
      <c r="G35" s="182">
        <v>3000</v>
      </c>
      <c r="H35" s="31">
        <v>3000</v>
      </c>
      <c r="I35" s="351">
        <v>4000</v>
      </c>
      <c r="J35" s="251"/>
      <c r="K35" s="251"/>
      <c r="L35" s="28"/>
      <c r="M35" s="3"/>
      <c r="N35" s="3"/>
      <c r="O35" s="3"/>
      <c r="P35" s="3"/>
      <c r="Q35" s="3"/>
    </row>
    <row r="36" spans="1:17" ht="12.75" customHeight="1">
      <c r="A36" s="28">
        <v>513003</v>
      </c>
      <c r="B36" s="28" t="s">
        <v>181</v>
      </c>
      <c r="C36" s="28"/>
      <c r="D36" s="28"/>
      <c r="E36" s="31">
        <v>5000</v>
      </c>
      <c r="F36" s="31">
        <v>30000</v>
      </c>
      <c r="G36" s="31"/>
      <c r="H36" s="31">
        <v>0</v>
      </c>
      <c r="I36" s="351">
        <v>0</v>
      </c>
      <c r="J36" s="63"/>
      <c r="K36" s="63"/>
      <c r="L36" s="28"/>
      <c r="M36" s="3"/>
      <c r="N36" s="3"/>
      <c r="O36" s="3"/>
      <c r="P36" s="3"/>
      <c r="Q36" s="3"/>
    </row>
    <row r="37" spans="1:17" ht="13.5" customHeight="1">
      <c r="A37" s="202"/>
      <c r="B37" s="203" t="s">
        <v>11</v>
      </c>
      <c r="C37" s="203"/>
      <c r="D37" s="203"/>
      <c r="E37" s="252">
        <f>E34+E30+E28</f>
        <v>145538.97999999998</v>
      </c>
      <c r="F37" s="252">
        <f aca="true" t="shared" si="4" ref="F37:K37">F28+F30+F34</f>
        <v>98644.98</v>
      </c>
      <c r="G37" s="252">
        <f t="shared" si="4"/>
        <v>62055</v>
      </c>
      <c r="H37" s="253">
        <f t="shared" si="4"/>
        <v>63270</v>
      </c>
      <c r="I37" s="357">
        <f t="shared" si="4"/>
        <v>50368</v>
      </c>
      <c r="J37" s="252">
        <f t="shared" si="4"/>
        <v>46038</v>
      </c>
      <c r="K37" s="252">
        <f t="shared" si="4"/>
        <v>46038</v>
      </c>
      <c r="L37" s="28"/>
      <c r="M37" s="3"/>
      <c r="N37" s="3"/>
      <c r="O37" s="3"/>
      <c r="P37" s="3"/>
      <c r="Q37" s="3"/>
    </row>
    <row r="38" spans="1:17" ht="16.5" customHeight="1">
      <c r="A38" s="3"/>
      <c r="B38" s="10"/>
      <c r="C38" s="11"/>
      <c r="D38" s="11"/>
      <c r="E38" s="12"/>
      <c r="F38" s="12"/>
      <c r="G38" s="12"/>
      <c r="H38" s="12"/>
      <c r="I38" s="33"/>
      <c r="J38" s="33"/>
      <c r="K38" s="7"/>
      <c r="L38" s="3"/>
      <c r="M38" s="3"/>
      <c r="N38" s="3"/>
      <c r="O38" s="3"/>
      <c r="P38" s="3"/>
      <c r="Q38" s="3"/>
    </row>
    <row r="39" spans="1:17" ht="16.5" customHeight="1">
      <c r="A39" s="3"/>
      <c r="B39" s="10"/>
      <c r="C39" s="12"/>
      <c r="D39" s="12"/>
      <c r="E39" s="12"/>
      <c r="F39" s="12"/>
      <c r="G39" s="12"/>
      <c r="H39" s="12"/>
      <c r="I39" s="13"/>
      <c r="J39" s="13"/>
      <c r="K39" s="7"/>
      <c r="L39" s="3"/>
      <c r="M39" s="3"/>
      <c r="N39" s="3"/>
      <c r="O39" s="3"/>
      <c r="P39" s="3"/>
      <c r="Q39" s="3"/>
    </row>
    <row r="40" spans="1:17" ht="16.5" customHeight="1">
      <c r="A40" s="42"/>
      <c r="B40" s="45"/>
      <c r="C40" s="3"/>
      <c r="D40" s="3"/>
      <c r="E40" s="3"/>
      <c r="F40" s="3"/>
      <c r="G40" s="3"/>
      <c r="H40" s="3"/>
      <c r="I40" s="14"/>
      <c r="J40" s="14"/>
      <c r="K40" s="7"/>
      <c r="L40" s="3"/>
      <c r="M40" s="3"/>
      <c r="N40" s="3"/>
      <c r="O40" s="3"/>
      <c r="P40" s="3"/>
      <c r="Q40" s="3"/>
    </row>
    <row r="41" spans="1:17" ht="16.5" customHeight="1">
      <c r="A41" s="42"/>
      <c r="B41" s="45"/>
      <c r="C41" s="3"/>
      <c r="D41" s="3"/>
      <c r="E41" s="3"/>
      <c r="F41" s="3"/>
      <c r="G41" s="3"/>
      <c r="H41" s="3"/>
      <c r="I41" s="14"/>
      <c r="J41" s="14"/>
      <c r="K41" s="7"/>
      <c r="L41" s="3"/>
      <c r="M41" s="3"/>
      <c r="N41" s="3"/>
      <c r="O41" s="3"/>
      <c r="P41" s="3"/>
      <c r="Q41" s="3"/>
    </row>
    <row r="42" spans="1:17" ht="16.5" customHeight="1">
      <c r="A42" s="42"/>
      <c r="B42" s="15"/>
      <c r="C42" s="3"/>
      <c r="D42" s="3"/>
      <c r="E42" s="3"/>
      <c r="F42" s="3"/>
      <c r="G42" s="3"/>
      <c r="H42" s="3"/>
      <c r="I42" s="16"/>
      <c r="J42" s="16"/>
      <c r="K42" s="7"/>
      <c r="L42" s="3"/>
      <c r="M42" s="3"/>
      <c r="N42" s="3"/>
      <c r="O42" s="3"/>
      <c r="P42" s="3"/>
      <c r="Q42" s="3"/>
    </row>
    <row r="43" spans="1:17" ht="16.5" customHeight="1">
      <c r="A43" s="42"/>
      <c r="B43" s="46"/>
      <c r="C43" s="3"/>
      <c r="D43" s="3"/>
      <c r="E43" s="3"/>
      <c r="F43" s="3"/>
      <c r="G43" s="3"/>
      <c r="H43" s="3"/>
      <c r="I43" s="16"/>
      <c r="J43" s="16"/>
      <c r="K43" s="7"/>
      <c r="L43" s="3"/>
      <c r="M43" s="3"/>
      <c r="N43" s="3"/>
      <c r="O43" s="3"/>
      <c r="P43" s="3"/>
      <c r="Q43" s="3"/>
    </row>
    <row r="44" spans="1:17" ht="16.5" customHeight="1">
      <c r="A44" s="42"/>
      <c r="B44" s="47"/>
      <c r="C44" s="3"/>
      <c r="D44" s="3"/>
      <c r="E44" s="3"/>
      <c r="F44" s="3"/>
      <c r="G44" s="3"/>
      <c r="H44" s="3"/>
      <c r="I44" s="16"/>
      <c r="J44" s="16"/>
      <c r="K44" s="7"/>
      <c r="L44" s="3"/>
      <c r="M44" s="3"/>
      <c r="N44" s="3"/>
      <c r="O44" s="3"/>
      <c r="P44" s="3"/>
      <c r="Q44" s="3"/>
    </row>
    <row r="45" spans="1:17" ht="12.75" customHeight="1">
      <c r="A45" s="3"/>
      <c r="B45" s="9"/>
      <c r="C45" s="3"/>
      <c r="D45" s="3"/>
      <c r="E45" s="3"/>
      <c r="F45" s="3"/>
      <c r="G45" s="3"/>
      <c r="H45" s="3"/>
      <c r="I45" s="14"/>
      <c r="J45" s="14"/>
      <c r="K45" s="3"/>
      <c r="L45" s="3"/>
      <c r="M45" s="3"/>
      <c r="N45" s="3"/>
      <c r="O45" s="3"/>
      <c r="P45" s="3"/>
      <c r="Q45" s="3"/>
    </row>
    <row r="46" spans="1:17" ht="13.5" customHeight="1">
      <c r="A46" s="3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75" customHeight="1"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75" customHeight="1">
      <c r="B49" s="1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2.75" customHeight="1">
      <c r="B50" s="1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75" customHeight="1"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2.75" customHeight="1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.75" customHeight="1">
      <c r="B53" s="3"/>
      <c r="C53" s="3"/>
      <c r="D53" s="3"/>
      <c r="E53" s="3"/>
      <c r="F53" s="3"/>
      <c r="G53" s="3"/>
      <c r="H53" s="3"/>
      <c r="I53" s="3"/>
      <c r="J53" s="3"/>
      <c r="K53" s="3" t="s">
        <v>50</v>
      </c>
      <c r="L53" s="3"/>
      <c r="M53" s="3"/>
      <c r="N53" s="3"/>
      <c r="O53" s="3"/>
      <c r="P53" s="3"/>
      <c r="Q53" s="3"/>
    </row>
    <row r="54" spans="12:17" ht="12.75" customHeight="1">
      <c r="L54" s="3"/>
      <c r="M54" s="3"/>
      <c r="N54" s="3"/>
      <c r="O54" s="3"/>
      <c r="P54" s="3"/>
      <c r="Q54" s="3"/>
    </row>
    <row r="55" spans="12:17" ht="12.75" customHeight="1">
      <c r="L55" s="3"/>
      <c r="M55" s="3"/>
      <c r="N55" s="3"/>
      <c r="O55" s="3"/>
      <c r="P55" s="3"/>
      <c r="Q55" s="3"/>
    </row>
    <row r="56" spans="2:17" ht="12.75" customHeight="1">
      <c r="B56" s="6"/>
      <c r="L56" s="3"/>
      <c r="M56" s="3"/>
      <c r="N56" s="3"/>
      <c r="O56" s="3"/>
      <c r="P56" s="3"/>
      <c r="Q56" s="3"/>
    </row>
    <row r="57" spans="2:17" ht="12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2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.75" customHeight="1">
      <c r="B59" s="1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2.75" customHeight="1"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 customHeight="1"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2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2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2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2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2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2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2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2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2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2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2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2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2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2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2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2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2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2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2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2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2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2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2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2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2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2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2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2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2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2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2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2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2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2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2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2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2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2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2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2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2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2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2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2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2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2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2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2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2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2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2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2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2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2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2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2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2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2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2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ht="12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2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2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2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2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2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2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ht="12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2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2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12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2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2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2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2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2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2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2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2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ht="12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ht="12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ht="12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12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ht="12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ht="12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2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2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2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2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2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2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2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2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2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ht="12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12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ht="12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ht="12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12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ht="12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12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ht="12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ht="12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12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ht="12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2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ht="12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ht="12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ht="12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ht="12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ht="12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12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ht="12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ht="12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ht="12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ht="12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ht="12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ht="12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12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ht="12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ht="12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ht="12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ht="12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ht="12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12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ht="12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ht="12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ht="12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12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ht="12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ht="12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ht="12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ht="12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ht="12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12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ht="12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ht="12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ht="12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ht="12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12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ht="12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ht="12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ht="12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ht="12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ht="12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12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ht="12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ht="12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ht="12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ht="12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ht="12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2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ht="12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ht="12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ht="12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ht="12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12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ht="12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ht="12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ht="12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ht="12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12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ht="12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ht="12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ht="12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ht="12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12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ht="12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ht="12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ht="12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ht="12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12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ht="12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ht="12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ht="12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ht="12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ht="12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12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2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2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2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2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12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ht="12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ht="12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ht="12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ht="12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ht="12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12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ht="12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ht="12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ht="12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ht="12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1:17" ht="12.75" customHeight="1">
      <c r="K451" s="3"/>
      <c r="L451" s="3"/>
      <c r="M451" s="3"/>
      <c r="N451" s="3"/>
      <c r="O451" s="3"/>
      <c r="P451" s="3"/>
      <c r="Q451" s="3"/>
    </row>
    <row r="452" spans="11:17" ht="12.75" customHeight="1">
      <c r="K452" s="3"/>
      <c r="L452" s="3"/>
      <c r="M452" s="3"/>
      <c r="N452" s="3"/>
      <c r="O452" s="3"/>
      <c r="P452" s="3"/>
      <c r="Q452" s="3"/>
    </row>
    <row r="453" spans="11:17" ht="12.75" customHeight="1">
      <c r="K453" s="3"/>
      <c r="L453" s="3"/>
      <c r="M453" s="3"/>
      <c r="N453" s="3"/>
      <c r="O453" s="3"/>
      <c r="P453" s="3"/>
      <c r="Q453" s="3"/>
    </row>
    <row r="454" spans="11:17" ht="12.75" customHeight="1">
      <c r="K454" s="3"/>
      <c r="L454" s="3"/>
      <c r="M454" s="3"/>
      <c r="N454" s="3"/>
      <c r="O454" s="3"/>
      <c r="P454" s="3"/>
      <c r="Q454" s="3"/>
    </row>
    <row r="455" spans="11:17" ht="12.75" customHeight="1">
      <c r="K455" s="3"/>
      <c r="L455" s="3"/>
      <c r="M455" s="3"/>
      <c r="N455" s="3"/>
      <c r="O455" s="3"/>
      <c r="P455" s="3"/>
      <c r="Q455" s="3"/>
    </row>
    <row r="456" spans="11:17" ht="12.75" customHeight="1">
      <c r="K456" s="3"/>
      <c r="L456" s="3"/>
      <c r="M456" s="3"/>
      <c r="N456" s="3"/>
      <c r="O456" s="3"/>
      <c r="P456" s="3"/>
      <c r="Q456" s="3"/>
    </row>
    <row r="457" spans="11:17" ht="12.75" customHeight="1">
      <c r="K457" s="3"/>
      <c r="L457" s="3"/>
      <c r="M457" s="3"/>
      <c r="N457" s="3"/>
      <c r="O457" s="3"/>
      <c r="P457" s="3"/>
      <c r="Q457" s="3"/>
    </row>
    <row r="458" spans="11:17" ht="12.75" customHeight="1">
      <c r="K458" s="3"/>
      <c r="L458" s="3"/>
      <c r="M458" s="3"/>
      <c r="N458" s="3"/>
      <c r="O458" s="3"/>
      <c r="P458" s="3"/>
      <c r="Q458" s="3"/>
    </row>
    <row r="459" spans="11:17" ht="12.75" customHeight="1">
      <c r="K459" s="3"/>
      <c r="L459" s="3"/>
      <c r="M459" s="3"/>
      <c r="N459" s="3"/>
      <c r="O459" s="3"/>
      <c r="P459" s="3"/>
      <c r="Q459" s="3"/>
    </row>
    <row r="460" spans="11:17" ht="12.75" customHeight="1">
      <c r="K460" s="3"/>
      <c r="L460" s="3"/>
      <c r="M460" s="3"/>
      <c r="N460" s="3"/>
      <c r="O460" s="3"/>
      <c r="P460" s="3"/>
      <c r="Q460" s="3"/>
    </row>
    <row r="461" spans="11:17" ht="12.75" customHeight="1">
      <c r="K461" s="3"/>
      <c r="L461" s="3"/>
      <c r="M461" s="3"/>
      <c r="N461" s="3"/>
      <c r="O461" s="3"/>
      <c r="P461" s="3"/>
      <c r="Q461" s="3"/>
    </row>
    <row r="462" spans="11:17" ht="12.75" customHeight="1">
      <c r="K462" s="3"/>
      <c r="L462" s="3"/>
      <c r="M462" s="3"/>
      <c r="N462" s="3"/>
      <c r="O462" s="3"/>
      <c r="P462" s="3"/>
      <c r="Q462" s="3"/>
    </row>
    <row r="463" spans="11:17" ht="12.75" customHeight="1">
      <c r="K463" s="3"/>
      <c r="L463" s="3"/>
      <c r="M463" s="3"/>
      <c r="N463" s="3"/>
      <c r="O463" s="3"/>
      <c r="P463" s="3"/>
      <c r="Q463" s="3"/>
    </row>
    <row r="464" spans="11:17" ht="12.75" customHeight="1">
      <c r="K464" s="3"/>
      <c r="L464" s="3"/>
      <c r="M464" s="3"/>
      <c r="N464" s="3"/>
      <c r="O464" s="3"/>
      <c r="P464" s="3"/>
      <c r="Q464" s="3"/>
    </row>
    <row r="465" spans="11:17" ht="12.75" customHeight="1">
      <c r="K465" s="3"/>
      <c r="L465" s="3"/>
      <c r="M465" s="3"/>
      <c r="N465" s="3"/>
      <c r="O465" s="3"/>
      <c r="P465" s="3"/>
      <c r="Q465" s="3"/>
    </row>
    <row r="466" spans="11:17" ht="12.75" customHeight="1">
      <c r="K466" s="3"/>
      <c r="L466" s="3"/>
      <c r="M466" s="3"/>
      <c r="N466" s="3"/>
      <c r="O466" s="3"/>
      <c r="P466" s="3"/>
      <c r="Q466" s="3"/>
    </row>
    <row r="467" spans="11:17" ht="12.75" customHeight="1">
      <c r="K467" s="3"/>
      <c r="L467" s="3"/>
      <c r="M467" s="3"/>
      <c r="N467" s="3"/>
      <c r="O467" s="3"/>
      <c r="P467" s="3"/>
      <c r="Q467" s="3"/>
    </row>
    <row r="468" spans="11:17" ht="12.75" customHeight="1">
      <c r="K468" s="3"/>
      <c r="L468" s="3"/>
      <c r="M468" s="3"/>
      <c r="N468" s="3"/>
      <c r="O468" s="3"/>
      <c r="P468" s="3"/>
      <c r="Q468" s="3"/>
    </row>
    <row r="469" spans="11:17" ht="12.75" customHeight="1">
      <c r="K469" s="3"/>
      <c r="L469" s="3"/>
      <c r="M469" s="3"/>
      <c r="N469" s="3"/>
      <c r="O469" s="3"/>
      <c r="P469" s="3"/>
      <c r="Q469" s="3"/>
    </row>
    <row r="470" spans="11:17" ht="12.75" customHeight="1">
      <c r="K470" s="3"/>
      <c r="L470" s="3"/>
      <c r="M470" s="3"/>
      <c r="N470" s="3"/>
      <c r="O470" s="3"/>
      <c r="P470" s="3"/>
      <c r="Q470" s="3"/>
    </row>
    <row r="471" spans="11:17" ht="12.75" customHeight="1">
      <c r="K471" s="3"/>
      <c r="L471" s="3"/>
      <c r="M471" s="3"/>
      <c r="N471" s="3"/>
      <c r="O471" s="3"/>
      <c r="P471" s="3"/>
      <c r="Q471" s="3"/>
    </row>
    <row r="472" spans="11:17" ht="12.75" customHeight="1">
      <c r="K472" s="3"/>
      <c r="L472" s="3"/>
      <c r="M472" s="3"/>
      <c r="N472" s="3"/>
      <c r="O472" s="3"/>
      <c r="P472" s="3"/>
      <c r="Q472" s="3"/>
    </row>
    <row r="473" spans="11:17" ht="12.75" customHeight="1">
      <c r="K473" s="3"/>
      <c r="L473" s="3"/>
      <c r="M473" s="3"/>
      <c r="N473" s="3"/>
      <c r="O473" s="3"/>
      <c r="P473" s="3"/>
      <c r="Q473" s="3"/>
    </row>
    <row r="474" spans="11:17" ht="12.75" customHeight="1">
      <c r="K474" s="3"/>
      <c r="L474" s="3"/>
      <c r="M474" s="3"/>
      <c r="N474" s="3"/>
      <c r="O474" s="3"/>
      <c r="P474" s="3"/>
      <c r="Q474" s="3"/>
    </row>
    <row r="475" spans="11:17" ht="12.75" customHeight="1">
      <c r="K475" s="3"/>
      <c r="L475" s="3"/>
      <c r="M475" s="3"/>
      <c r="N475" s="3"/>
      <c r="O475" s="3"/>
      <c r="P475" s="3"/>
      <c r="Q475" s="3"/>
    </row>
    <row r="476" spans="11:17" ht="12.75" customHeight="1">
      <c r="K476" s="3"/>
      <c r="L476" s="3"/>
      <c r="M476" s="3"/>
      <c r="N476" s="3"/>
      <c r="O476" s="3"/>
      <c r="P476" s="3"/>
      <c r="Q476" s="3"/>
    </row>
    <row r="477" spans="11:17" ht="12.75" customHeight="1">
      <c r="K477" s="3"/>
      <c r="L477" s="3"/>
      <c r="M477" s="3"/>
      <c r="N477" s="3"/>
      <c r="O477" s="3"/>
      <c r="P477" s="3"/>
      <c r="Q477" s="3"/>
    </row>
    <row r="478" spans="11:17" ht="12.75" customHeight="1">
      <c r="K478" s="3"/>
      <c r="L478" s="3"/>
      <c r="M478" s="3"/>
      <c r="N478" s="3"/>
      <c r="O478" s="3"/>
      <c r="P478" s="3"/>
      <c r="Q478" s="3"/>
    </row>
    <row r="479" spans="11:17" ht="12.75" customHeight="1">
      <c r="K479" s="3"/>
      <c r="L479" s="3"/>
      <c r="M479" s="3"/>
      <c r="N479" s="3"/>
      <c r="O479" s="3"/>
      <c r="P479" s="3"/>
      <c r="Q479" s="3"/>
    </row>
    <row r="480" spans="11:17" ht="12.75" customHeight="1">
      <c r="K480" s="3"/>
      <c r="L480" s="3"/>
      <c r="M480" s="3"/>
      <c r="N480" s="3"/>
      <c r="O480" s="3"/>
      <c r="P480" s="3"/>
      <c r="Q480" s="3"/>
    </row>
    <row r="481" spans="11:17" ht="12.75" customHeight="1">
      <c r="K481" s="3"/>
      <c r="L481" s="3"/>
      <c r="M481" s="3"/>
      <c r="N481" s="3"/>
      <c r="O481" s="3"/>
      <c r="P481" s="3"/>
      <c r="Q481" s="3"/>
    </row>
    <row r="482" spans="11:17" ht="12.75" customHeight="1">
      <c r="K482" s="3"/>
      <c r="L482" s="3"/>
      <c r="M482" s="3"/>
      <c r="N482" s="3"/>
      <c r="O482" s="3"/>
      <c r="P482" s="3"/>
      <c r="Q482" s="3"/>
    </row>
    <row r="483" spans="11:17" ht="12.75" customHeight="1">
      <c r="K483" s="3"/>
      <c r="L483" s="3"/>
      <c r="M483" s="3"/>
      <c r="N483" s="3"/>
      <c r="O483" s="3"/>
      <c r="P483" s="3"/>
      <c r="Q483" s="3"/>
    </row>
    <row r="484" spans="11:17" ht="12.75" customHeight="1">
      <c r="K484" s="3"/>
      <c r="L484" s="3"/>
      <c r="M484" s="3"/>
      <c r="N484" s="3"/>
      <c r="O484" s="3"/>
      <c r="P484" s="3"/>
      <c r="Q484" s="3"/>
    </row>
    <row r="485" spans="11:17" ht="12.75" customHeight="1">
      <c r="K485" s="3"/>
      <c r="L485" s="3"/>
      <c r="M485" s="3"/>
      <c r="N485" s="3"/>
      <c r="O485" s="3"/>
      <c r="P485" s="3"/>
      <c r="Q485" s="3"/>
    </row>
    <row r="486" spans="11:17" ht="12.75" customHeight="1">
      <c r="K486" s="3"/>
      <c r="L486" s="3"/>
      <c r="M486" s="3"/>
      <c r="N486" s="3"/>
      <c r="O486" s="3"/>
      <c r="P486" s="3"/>
      <c r="Q486" s="3"/>
    </row>
    <row r="487" spans="11:17" ht="12.75" customHeight="1">
      <c r="K487" s="3"/>
      <c r="L487" s="3"/>
      <c r="M487" s="3"/>
      <c r="N487" s="3"/>
      <c r="O487" s="3"/>
      <c r="P487" s="3"/>
      <c r="Q487" s="3"/>
    </row>
    <row r="488" spans="11:17" ht="12.75" customHeight="1">
      <c r="K488" s="3"/>
      <c r="L488" s="3"/>
      <c r="M488" s="3"/>
      <c r="N488" s="3"/>
      <c r="O488" s="3"/>
      <c r="P488" s="3"/>
      <c r="Q488" s="3"/>
    </row>
    <row r="489" spans="11:17" ht="12.75" customHeight="1">
      <c r="K489" s="3"/>
      <c r="L489" s="3"/>
      <c r="M489" s="3"/>
      <c r="N489" s="3"/>
      <c r="O489" s="3"/>
      <c r="P489" s="3"/>
      <c r="Q489" s="3"/>
    </row>
    <row r="490" spans="11:17" ht="12.75" customHeight="1">
      <c r="K490" s="3"/>
      <c r="L490" s="3"/>
      <c r="M490" s="3"/>
      <c r="N490" s="3"/>
      <c r="O490" s="3"/>
      <c r="P490" s="3"/>
      <c r="Q490" s="3"/>
    </row>
    <row r="491" spans="11:17" ht="12.75" customHeight="1">
      <c r="K491" s="3"/>
      <c r="L491" s="3"/>
      <c r="M491" s="3"/>
      <c r="N491" s="3"/>
      <c r="O491" s="3"/>
      <c r="P491" s="3"/>
      <c r="Q491" s="3"/>
    </row>
    <row r="492" spans="11:17" ht="12.75" customHeight="1">
      <c r="K492" s="3"/>
      <c r="L492" s="3"/>
      <c r="M492" s="3"/>
      <c r="N492" s="3"/>
      <c r="O492" s="3"/>
      <c r="P492" s="3"/>
      <c r="Q492" s="3"/>
    </row>
    <row r="493" spans="11:17" ht="12.75" customHeight="1">
      <c r="K493" s="3"/>
      <c r="L493" s="3"/>
      <c r="M493" s="3"/>
      <c r="N493" s="3"/>
      <c r="O493" s="3"/>
      <c r="P493" s="3"/>
      <c r="Q493" s="3"/>
    </row>
    <row r="494" spans="11:17" ht="12.75" customHeight="1">
      <c r="K494" s="3"/>
      <c r="L494" s="3"/>
      <c r="M494" s="3"/>
      <c r="N494" s="3"/>
      <c r="O494" s="3"/>
      <c r="P494" s="3"/>
      <c r="Q494" s="3"/>
    </row>
    <row r="495" spans="11:17" ht="12.75" customHeight="1">
      <c r="K495" s="3"/>
      <c r="L495" s="3"/>
      <c r="M495" s="3"/>
      <c r="N495" s="3"/>
      <c r="O495" s="3"/>
      <c r="P495" s="3"/>
      <c r="Q495" s="3"/>
    </row>
    <row r="496" spans="11:17" ht="12.75" customHeight="1">
      <c r="K496" s="3"/>
      <c r="L496" s="3"/>
      <c r="M496" s="3"/>
      <c r="N496" s="3"/>
      <c r="O496" s="3"/>
      <c r="P496" s="3"/>
      <c r="Q496" s="3"/>
    </row>
    <row r="497" spans="11:17" ht="12.75" customHeight="1">
      <c r="K497" s="3"/>
      <c r="L497" s="3"/>
      <c r="M497" s="3"/>
      <c r="N497" s="3"/>
      <c r="O497" s="3"/>
      <c r="P497" s="3"/>
      <c r="Q497" s="3"/>
    </row>
    <row r="498" spans="11:17" ht="12.75" customHeight="1">
      <c r="K498" s="3"/>
      <c r="L498" s="3"/>
      <c r="M498" s="3"/>
      <c r="N498" s="3"/>
      <c r="O498" s="3"/>
      <c r="P498" s="3"/>
      <c r="Q498" s="3"/>
    </row>
    <row r="499" spans="11:17" ht="12.75" customHeight="1">
      <c r="K499" s="3"/>
      <c r="L499" s="3"/>
      <c r="M499" s="3"/>
      <c r="N499" s="3"/>
      <c r="O499" s="3"/>
      <c r="P499" s="3"/>
      <c r="Q499" s="3"/>
    </row>
    <row r="500" spans="11:17" ht="12.75" customHeight="1">
      <c r="K500" s="3"/>
      <c r="L500" s="3"/>
      <c r="M500" s="3"/>
      <c r="N500" s="3"/>
      <c r="O500" s="3"/>
      <c r="P500" s="3"/>
      <c r="Q500" s="3"/>
    </row>
    <row r="501" spans="11:17" ht="12.75" customHeight="1">
      <c r="K501" s="3"/>
      <c r="L501" s="3"/>
      <c r="M501" s="3"/>
      <c r="N501" s="3"/>
      <c r="O501" s="3"/>
      <c r="P501" s="3"/>
      <c r="Q501" s="3"/>
    </row>
    <row r="502" spans="11:17" ht="12.75" customHeight="1">
      <c r="K502" s="3"/>
      <c r="L502" s="3"/>
      <c r="M502" s="3"/>
      <c r="N502" s="3"/>
      <c r="O502" s="3"/>
      <c r="P502" s="3"/>
      <c r="Q502" s="3"/>
    </row>
    <row r="503" spans="11:17" ht="12.75" customHeight="1">
      <c r="K503" s="3"/>
      <c r="L503" s="3"/>
      <c r="M503" s="3"/>
      <c r="N503" s="3"/>
      <c r="O503" s="3"/>
      <c r="P503" s="3"/>
      <c r="Q503" s="3"/>
    </row>
    <row r="504" spans="11:17" ht="12.75" customHeight="1">
      <c r="K504" s="3"/>
      <c r="L504" s="3"/>
      <c r="M504" s="3"/>
      <c r="N504" s="3"/>
      <c r="O504" s="3"/>
      <c r="P504" s="3"/>
      <c r="Q504" s="3"/>
    </row>
    <row r="505" spans="11:17" ht="12.75" customHeight="1">
      <c r="K505" s="3"/>
      <c r="L505" s="3"/>
      <c r="M505" s="3"/>
      <c r="N505" s="3"/>
      <c r="O505" s="3"/>
      <c r="P505" s="3"/>
      <c r="Q505" s="3"/>
    </row>
    <row r="506" spans="11:17" ht="12.75" customHeight="1">
      <c r="K506" s="3"/>
      <c r="L506" s="3"/>
      <c r="M506" s="3"/>
      <c r="N506" s="3"/>
      <c r="O506" s="3"/>
      <c r="P506" s="3"/>
      <c r="Q506" s="3"/>
    </row>
    <row r="507" spans="11:17" ht="12.75" customHeight="1">
      <c r="K507" s="3"/>
      <c r="L507" s="3"/>
      <c r="M507" s="3"/>
      <c r="N507" s="3"/>
      <c r="O507" s="3"/>
      <c r="P507" s="3"/>
      <c r="Q507" s="3"/>
    </row>
    <row r="508" spans="11:17" ht="12.75" customHeight="1">
      <c r="K508" s="3"/>
      <c r="L508" s="3"/>
      <c r="M508" s="3"/>
      <c r="N508" s="3"/>
      <c r="O508" s="3"/>
      <c r="P508" s="3"/>
      <c r="Q508" s="3"/>
    </row>
    <row r="509" spans="11:17" ht="12.75" customHeight="1">
      <c r="K509" s="3"/>
      <c r="L509" s="3"/>
      <c r="M509" s="3"/>
      <c r="N509" s="3"/>
      <c r="O509" s="3"/>
      <c r="P509" s="3"/>
      <c r="Q509" s="3"/>
    </row>
    <row r="510" spans="11:17" ht="12.75" customHeight="1">
      <c r="K510" s="3"/>
      <c r="L510" s="3"/>
      <c r="M510" s="3"/>
      <c r="N510" s="3"/>
      <c r="O510" s="3"/>
      <c r="P510" s="3"/>
      <c r="Q510" s="3"/>
    </row>
    <row r="511" spans="11:17" ht="12.75" customHeight="1">
      <c r="K511" s="3"/>
      <c r="L511" s="3"/>
      <c r="M511" s="3"/>
      <c r="N511" s="3"/>
      <c r="O511" s="3"/>
      <c r="P511" s="3"/>
      <c r="Q511" s="3"/>
    </row>
    <row r="512" spans="11:17" ht="12.75" customHeight="1">
      <c r="K512" s="3"/>
      <c r="L512" s="3"/>
      <c r="M512" s="3"/>
      <c r="N512" s="3"/>
      <c r="O512" s="3"/>
      <c r="P512" s="3"/>
      <c r="Q512" s="3"/>
    </row>
    <row r="513" spans="11:17" ht="12.75" customHeight="1">
      <c r="K513" s="3"/>
      <c r="L513" s="3"/>
      <c r="M513" s="3"/>
      <c r="N513" s="3"/>
      <c r="O513" s="3"/>
      <c r="P513" s="3"/>
      <c r="Q513" s="3"/>
    </row>
    <row r="514" spans="11:17" ht="12.75" customHeight="1">
      <c r="K514" s="3"/>
      <c r="L514" s="3"/>
      <c r="M514" s="3"/>
      <c r="N514" s="3"/>
      <c r="O514" s="3"/>
      <c r="P514" s="3"/>
      <c r="Q514" s="3"/>
    </row>
    <row r="515" spans="11:17" ht="12.75" customHeight="1">
      <c r="K515" s="3"/>
      <c r="L515" s="3"/>
      <c r="M515" s="3"/>
      <c r="N515" s="3"/>
      <c r="O515" s="3"/>
      <c r="P515" s="3"/>
      <c r="Q515" s="3"/>
    </row>
    <row r="516" spans="11:17" ht="12.75" customHeight="1">
      <c r="K516" s="3"/>
      <c r="L516" s="3"/>
      <c r="M516" s="3"/>
      <c r="N516" s="3"/>
      <c r="O516" s="3"/>
      <c r="P516" s="3"/>
      <c r="Q516" s="3"/>
    </row>
    <row r="517" spans="11:17" ht="12.75" customHeight="1">
      <c r="K517" s="3"/>
      <c r="L517" s="3"/>
      <c r="M517" s="3"/>
      <c r="N517" s="3"/>
      <c r="O517" s="3"/>
      <c r="P517" s="3"/>
      <c r="Q517" s="3"/>
    </row>
    <row r="518" spans="11:17" ht="12.75" customHeight="1">
      <c r="K518" s="3"/>
      <c r="L518" s="3"/>
      <c r="M518" s="3"/>
      <c r="N518" s="3"/>
      <c r="O518" s="3"/>
      <c r="P518" s="3"/>
      <c r="Q518" s="3"/>
    </row>
    <row r="519" spans="11:17" ht="12.75" customHeight="1">
      <c r="K519" s="3"/>
      <c r="L519" s="3"/>
      <c r="M519" s="3"/>
      <c r="N519" s="3"/>
      <c r="O519" s="3"/>
      <c r="P519" s="3"/>
      <c r="Q519" s="3"/>
    </row>
    <row r="520" spans="11:17" ht="12.75" customHeight="1">
      <c r="K520" s="3"/>
      <c r="L520" s="3"/>
      <c r="M520" s="3"/>
      <c r="N520" s="3"/>
      <c r="O520" s="3"/>
      <c r="P520" s="3"/>
      <c r="Q520" s="3"/>
    </row>
    <row r="521" spans="11:17" ht="12.75" customHeight="1">
      <c r="K521" s="3"/>
      <c r="L521" s="3"/>
      <c r="M521" s="3"/>
      <c r="N521" s="3"/>
      <c r="O521" s="3"/>
      <c r="P521" s="3"/>
      <c r="Q521" s="3"/>
    </row>
    <row r="522" spans="11:17" ht="12.75" customHeight="1">
      <c r="K522" s="3"/>
      <c r="L522" s="3"/>
      <c r="M522" s="3"/>
      <c r="N522" s="3"/>
      <c r="O522" s="3"/>
      <c r="P522" s="3"/>
      <c r="Q522" s="3"/>
    </row>
    <row r="523" spans="11:17" ht="12.75" customHeight="1">
      <c r="K523" s="3"/>
      <c r="L523" s="3"/>
      <c r="M523" s="3"/>
      <c r="N523" s="3"/>
      <c r="O523" s="3"/>
      <c r="P523" s="3"/>
      <c r="Q523" s="3"/>
    </row>
    <row r="524" spans="11:17" ht="12.75" customHeight="1">
      <c r="K524" s="3"/>
      <c r="L524" s="3"/>
      <c r="M524" s="3"/>
      <c r="N524" s="3"/>
      <c r="O524" s="3"/>
      <c r="P524" s="3"/>
      <c r="Q524" s="3"/>
    </row>
  </sheetData>
  <sheetProtection/>
  <printOptions/>
  <pageMargins left="0.7874015748031497" right="0.1968503937007874" top="0.3937007874015748" bottom="0.984251968503937" header="0.1181102362204724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"/>
  <sheetViews>
    <sheetView tabSelected="1" zoomScalePageLayoutView="0" workbookViewId="0" topLeftCell="A61">
      <selection activeCell="O95" sqref="O95"/>
    </sheetView>
  </sheetViews>
  <sheetFormatPr defaultColWidth="9.00390625" defaultRowHeight="12.75" customHeight="1"/>
  <cols>
    <col min="1" max="1" width="9.375" style="114" customWidth="1"/>
    <col min="2" max="2" width="32.625" style="114" customWidth="1"/>
    <col min="3" max="3" width="0.2421875" style="114" customWidth="1"/>
    <col min="4" max="4" width="11.875" style="114" customWidth="1"/>
    <col min="5" max="5" width="11.625" style="114" customWidth="1"/>
    <col min="6" max="6" width="10.125" style="114" customWidth="1"/>
    <col min="7" max="7" width="10.75390625" style="114" customWidth="1"/>
    <col min="8" max="9" width="8.25390625" style="114" customWidth="1"/>
    <col min="10" max="10" width="9.00390625" style="114" customWidth="1"/>
    <col min="11" max="11" width="11.625" style="114" customWidth="1"/>
    <col min="12" max="12" width="12.625" style="114" customWidth="1"/>
    <col min="13" max="14" width="9.125" style="114" customWidth="1"/>
    <col min="15" max="15" width="12.375" style="114" customWidth="1"/>
    <col min="16" max="16384" width="9.125" style="114" customWidth="1"/>
  </cols>
  <sheetData>
    <row r="1" spans="1:12" ht="18.75" customHeight="1">
      <c r="A1" s="110"/>
      <c r="B1" s="111" t="s">
        <v>13</v>
      </c>
      <c r="C1" s="112"/>
      <c r="D1" s="113"/>
      <c r="E1" s="113"/>
      <c r="F1" s="113"/>
      <c r="G1" s="113"/>
      <c r="H1" s="110"/>
      <c r="I1" s="110"/>
      <c r="L1" s="118"/>
    </row>
    <row r="2" spans="1:11" ht="34.5" customHeight="1">
      <c r="A2" s="141" t="s">
        <v>53</v>
      </c>
      <c r="B2" s="141" t="s">
        <v>1</v>
      </c>
      <c r="C2" s="142"/>
      <c r="D2" s="241" t="s">
        <v>178</v>
      </c>
      <c r="E2" s="255" t="s">
        <v>156</v>
      </c>
      <c r="F2" s="255" t="s">
        <v>175</v>
      </c>
      <c r="G2" s="255" t="s">
        <v>176</v>
      </c>
      <c r="H2" s="358" t="s">
        <v>145</v>
      </c>
      <c r="I2" s="255" t="s">
        <v>157</v>
      </c>
      <c r="J2" s="324" t="s">
        <v>177</v>
      </c>
      <c r="K2" s="147"/>
    </row>
    <row r="3" spans="1:11" ht="13.5" customHeight="1">
      <c r="A3" s="115"/>
      <c r="B3" s="258" t="s">
        <v>55</v>
      </c>
      <c r="C3" s="259"/>
      <c r="D3" s="260">
        <f aca="true" t="shared" si="0" ref="D3:J3">D4+D5+D6+D7+D8+D9</f>
        <v>7117.48</v>
      </c>
      <c r="E3" s="260">
        <f t="shared" si="0"/>
        <v>13331.52</v>
      </c>
      <c r="F3" s="260">
        <f t="shared" si="0"/>
        <v>5598</v>
      </c>
      <c r="G3" s="260">
        <f t="shared" si="0"/>
        <v>5265</v>
      </c>
      <c r="H3" s="359">
        <f t="shared" si="0"/>
        <v>3098</v>
      </c>
      <c r="I3" s="209">
        <f t="shared" si="0"/>
        <v>3098</v>
      </c>
      <c r="J3" s="209">
        <f t="shared" si="0"/>
        <v>3098</v>
      </c>
      <c r="K3" s="115"/>
    </row>
    <row r="4" spans="1:11" ht="13.5" customHeight="1">
      <c r="A4" s="261">
        <v>111</v>
      </c>
      <c r="B4" s="43" t="s">
        <v>182</v>
      </c>
      <c r="C4" s="115"/>
      <c r="D4" s="116">
        <v>2000</v>
      </c>
      <c r="E4" s="116">
        <v>8100</v>
      </c>
      <c r="F4" s="116"/>
      <c r="G4" s="31"/>
      <c r="H4" s="351"/>
      <c r="I4" s="63"/>
      <c r="J4" s="63"/>
      <c r="K4" s="115"/>
    </row>
    <row r="5" spans="1:11" ht="13.5" customHeight="1">
      <c r="A5" s="261"/>
      <c r="B5" s="43" t="s">
        <v>193</v>
      </c>
      <c r="C5" s="115"/>
      <c r="D5" s="116">
        <v>0</v>
      </c>
      <c r="E5" s="116">
        <v>67.73</v>
      </c>
      <c r="F5" s="36">
        <v>98</v>
      </c>
      <c r="G5" s="31">
        <v>97</v>
      </c>
      <c r="H5" s="351">
        <v>68</v>
      </c>
      <c r="I5" s="63">
        <v>68</v>
      </c>
      <c r="J5" s="63">
        <v>68</v>
      </c>
      <c r="K5" s="115"/>
    </row>
    <row r="6" spans="1:11" ht="13.5" customHeight="1">
      <c r="A6" s="261"/>
      <c r="B6" s="43" t="s">
        <v>164</v>
      </c>
      <c r="C6" s="115"/>
      <c r="D6" s="116">
        <v>74.53</v>
      </c>
      <c r="E6" s="116">
        <v>150.29</v>
      </c>
      <c r="F6" s="116">
        <v>0</v>
      </c>
      <c r="G6" s="31"/>
      <c r="H6" s="351"/>
      <c r="I6" s="63"/>
      <c r="J6" s="63"/>
      <c r="K6" s="115"/>
    </row>
    <row r="7" spans="1:11" ht="13.5" customHeight="1">
      <c r="A7" s="261"/>
      <c r="B7" s="43" t="s">
        <v>194</v>
      </c>
      <c r="C7" s="115"/>
      <c r="D7" s="116">
        <v>1390.12</v>
      </c>
      <c r="E7" s="116">
        <v>13.18</v>
      </c>
      <c r="F7" s="116">
        <v>0</v>
      </c>
      <c r="G7" s="31">
        <v>0</v>
      </c>
      <c r="H7" s="351">
        <v>30</v>
      </c>
      <c r="I7" s="63">
        <v>30</v>
      </c>
      <c r="J7" s="63">
        <v>30</v>
      </c>
      <c r="K7" s="115"/>
    </row>
    <row r="8" spans="1:11" ht="13.5" customHeight="1">
      <c r="A8" s="262"/>
      <c r="B8" s="43" t="s">
        <v>167</v>
      </c>
      <c r="C8" s="115"/>
      <c r="D8" s="116">
        <v>0</v>
      </c>
      <c r="E8" s="116">
        <v>2000.32</v>
      </c>
      <c r="F8" s="116">
        <v>2500</v>
      </c>
      <c r="G8" s="31">
        <v>2168</v>
      </c>
      <c r="H8" s="351"/>
      <c r="I8" s="63"/>
      <c r="J8" s="63"/>
      <c r="K8" s="115"/>
    </row>
    <row r="9" spans="1:13" ht="13.5" customHeight="1">
      <c r="A9" s="261">
        <v>320</v>
      </c>
      <c r="B9" s="43" t="s">
        <v>183</v>
      </c>
      <c r="C9" s="115"/>
      <c r="D9" s="116">
        <v>3652.83</v>
      </c>
      <c r="E9" s="116">
        <v>3000</v>
      </c>
      <c r="F9" s="116">
        <v>3000</v>
      </c>
      <c r="G9" s="31">
        <v>3000</v>
      </c>
      <c r="H9" s="351">
        <v>3000</v>
      </c>
      <c r="I9" s="63">
        <v>3000</v>
      </c>
      <c r="J9" s="63">
        <v>3000</v>
      </c>
      <c r="K9" s="115"/>
      <c r="M9" s="181"/>
    </row>
    <row r="10" spans="1:11" ht="13.5" customHeight="1">
      <c r="A10" s="115"/>
      <c r="B10" s="258" t="s">
        <v>54</v>
      </c>
      <c r="C10" s="115"/>
      <c r="D10" s="116"/>
      <c r="E10" s="116"/>
      <c r="F10" s="116"/>
      <c r="G10" s="36"/>
      <c r="H10" s="351"/>
      <c r="I10" s="63"/>
      <c r="J10" s="63"/>
      <c r="K10" s="115"/>
    </row>
    <row r="11" spans="1:11" ht="13.5" customHeight="1">
      <c r="A11" s="243"/>
      <c r="B11" s="263" t="s">
        <v>14</v>
      </c>
      <c r="C11" s="263"/>
      <c r="D11" s="264">
        <f aca="true" t="shared" si="1" ref="D11:J11">D12+D13+D14+D15+D16+D17+D18+D19+D20+D21+D22+D23+D24+D25+D26+D27+D28+D29+D30+D31+D32+D33+D34+D35+D36+D37+D38+D39</f>
        <v>30497.94</v>
      </c>
      <c r="E11" s="264">
        <f t="shared" si="1"/>
        <v>39962.42</v>
      </c>
      <c r="F11" s="264">
        <f t="shared" si="1"/>
        <v>28770</v>
      </c>
      <c r="G11" s="249">
        <f t="shared" si="1"/>
        <v>28622</v>
      </c>
      <c r="H11" s="355">
        <f t="shared" si="1"/>
        <v>33670</v>
      </c>
      <c r="I11" s="64">
        <f t="shared" si="1"/>
        <v>33410</v>
      </c>
      <c r="J11" s="64">
        <f t="shared" si="1"/>
        <v>33410</v>
      </c>
      <c r="K11" s="115"/>
    </row>
    <row r="12" spans="1:16" ht="12.75" customHeight="1">
      <c r="A12" s="116" t="s">
        <v>15</v>
      </c>
      <c r="B12" s="116" t="s">
        <v>16</v>
      </c>
      <c r="C12" s="116"/>
      <c r="D12" s="116">
        <v>21040.14</v>
      </c>
      <c r="E12" s="116">
        <v>23519.06</v>
      </c>
      <c r="F12" s="116">
        <v>15000</v>
      </c>
      <c r="G12" s="31">
        <v>15000</v>
      </c>
      <c r="H12" s="351">
        <v>24000</v>
      </c>
      <c r="I12" s="63">
        <v>24000</v>
      </c>
      <c r="J12" s="63">
        <v>24000</v>
      </c>
      <c r="K12" s="115"/>
      <c r="L12" s="27"/>
      <c r="M12" s="282"/>
      <c r="P12" s="2"/>
    </row>
    <row r="13" spans="1:16" ht="12.75" customHeight="1">
      <c r="A13" s="116">
        <v>642.631</v>
      </c>
      <c r="B13" s="36" t="s">
        <v>165</v>
      </c>
      <c r="C13" s="116"/>
      <c r="D13" s="116">
        <v>109.54</v>
      </c>
      <c r="E13" s="116">
        <v>4491.33</v>
      </c>
      <c r="F13" s="116">
        <v>110</v>
      </c>
      <c r="G13" s="31">
        <v>110</v>
      </c>
      <c r="H13" s="351">
        <v>300</v>
      </c>
      <c r="I13" s="63">
        <v>110</v>
      </c>
      <c r="J13" s="63">
        <v>110</v>
      </c>
      <c r="K13" s="115"/>
      <c r="L13" s="2"/>
      <c r="M13" s="338"/>
      <c r="P13" s="2"/>
    </row>
    <row r="14" spans="1:16" ht="12.75" customHeight="1">
      <c r="A14" s="116">
        <v>632001</v>
      </c>
      <c r="B14" s="36" t="s">
        <v>169</v>
      </c>
      <c r="C14" s="116"/>
      <c r="D14" s="116">
        <v>1483.44</v>
      </c>
      <c r="E14" s="116">
        <v>755.98</v>
      </c>
      <c r="F14" s="116">
        <v>2500</v>
      </c>
      <c r="G14" s="31">
        <v>2500</v>
      </c>
      <c r="H14" s="351">
        <v>2500</v>
      </c>
      <c r="I14" s="63">
        <v>2500</v>
      </c>
      <c r="J14" s="63">
        <v>2500</v>
      </c>
      <c r="K14" s="115"/>
      <c r="M14" s="338"/>
      <c r="P14" s="2"/>
    </row>
    <row r="15" spans="1:16" ht="12.75" customHeight="1">
      <c r="A15" s="116">
        <v>632002</v>
      </c>
      <c r="B15" s="36" t="s">
        <v>62</v>
      </c>
      <c r="C15" s="116"/>
      <c r="D15" s="116">
        <v>7.2</v>
      </c>
      <c r="E15" s="116">
        <v>10.09</v>
      </c>
      <c r="F15" s="116">
        <v>20</v>
      </c>
      <c r="G15" s="31">
        <v>30</v>
      </c>
      <c r="H15" s="351">
        <v>30</v>
      </c>
      <c r="I15" s="63">
        <v>10</v>
      </c>
      <c r="J15" s="63">
        <v>10</v>
      </c>
      <c r="K15" s="115"/>
      <c r="M15" s="338"/>
      <c r="P15" s="2"/>
    </row>
    <row r="16" spans="1:14" ht="12.75" customHeight="1">
      <c r="A16" s="116">
        <v>632003</v>
      </c>
      <c r="B16" s="36" t="s">
        <v>63</v>
      </c>
      <c r="C16" s="116"/>
      <c r="D16" s="116">
        <v>225.55</v>
      </c>
      <c r="E16" s="116">
        <v>288.93</v>
      </c>
      <c r="F16" s="116">
        <v>200</v>
      </c>
      <c r="G16" s="31">
        <v>200</v>
      </c>
      <c r="H16" s="351">
        <v>200</v>
      </c>
      <c r="I16" s="63">
        <v>200</v>
      </c>
      <c r="J16" s="63">
        <v>200</v>
      </c>
      <c r="K16" s="117"/>
      <c r="L16" s="118"/>
      <c r="M16" s="346"/>
      <c r="N16" s="2"/>
    </row>
    <row r="17" spans="1:14" ht="12.75" customHeight="1">
      <c r="A17" s="116">
        <v>632005</v>
      </c>
      <c r="B17" s="36" t="s">
        <v>64</v>
      </c>
      <c r="C17" s="116"/>
      <c r="D17" s="116">
        <v>852.03</v>
      </c>
      <c r="E17" s="116">
        <v>881.98</v>
      </c>
      <c r="F17" s="116">
        <v>700</v>
      </c>
      <c r="G17" s="31">
        <v>700</v>
      </c>
      <c r="H17" s="351">
        <v>700</v>
      </c>
      <c r="I17" s="63">
        <v>700</v>
      </c>
      <c r="J17" s="63">
        <v>700</v>
      </c>
      <c r="K17" s="117"/>
      <c r="L17" s="118"/>
      <c r="M17" s="346"/>
      <c r="N17" s="2"/>
    </row>
    <row r="18" spans="1:16" ht="12.75" customHeight="1">
      <c r="A18" s="116">
        <v>633001</v>
      </c>
      <c r="B18" s="36" t="s">
        <v>65</v>
      </c>
      <c r="C18" s="116"/>
      <c r="D18" s="116">
        <v>0</v>
      </c>
      <c r="E18" s="116">
        <v>966.15</v>
      </c>
      <c r="F18" s="116">
        <v>400</v>
      </c>
      <c r="G18" s="31">
        <v>300</v>
      </c>
      <c r="H18" s="351">
        <v>50</v>
      </c>
      <c r="I18" s="63">
        <v>100</v>
      </c>
      <c r="J18" s="63">
        <v>100</v>
      </c>
      <c r="K18" s="117"/>
      <c r="L18" s="118"/>
      <c r="M18" s="346"/>
      <c r="O18" s="2"/>
      <c r="P18" s="2"/>
    </row>
    <row r="19" spans="1:16" ht="12.75" customHeight="1">
      <c r="A19" s="116">
        <v>633004</v>
      </c>
      <c r="B19" s="36" t="s">
        <v>66</v>
      </c>
      <c r="C19" s="116"/>
      <c r="D19" s="116">
        <v>79.9</v>
      </c>
      <c r="E19" s="116">
        <v>0</v>
      </c>
      <c r="F19" s="116">
        <v>100</v>
      </c>
      <c r="G19" s="31">
        <v>8</v>
      </c>
      <c r="H19" s="351">
        <v>0</v>
      </c>
      <c r="I19" s="63">
        <v>100</v>
      </c>
      <c r="J19" s="63">
        <v>100</v>
      </c>
      <c r="K19" s="117"/>
      <c r="L19" s="118"/>
      <c r="M19" s="346"/>
      <c r="O19" s="2"/>
      <c r="P19" s="2"/>
    </row>
    <row r="20" spans="1:16" ht="12.75" customHeight="1">
      <c r="A20" s="116">
        <v>633006</v>
      </c>
      <c r="B20" s="36" t="s">
        <v>67</v>
      </c>
      <c r="C20" s="116"/>
      <c r="D20" s="116">
        <v>441.64</v>
      </c>
      <c r="E20" s="116">
        <v>477.96</v>
      </c>
      <c r="F20" s="116">
        <v>300</v>
      </c>
      <c r="G20" s="31">
        <v>350</v>
      </c>
      <c r="H20" s="351">
        <v>400</v>
      </c>
      <c r="I20" s="63">
        <v>300</v>
      </c>
      <c r="J20" s="63">
        <v>300</v>
      </c>
      <c r="K20" s="117"/>
      <c r="L20" s="118"/>
      <c r="M20" s="346"/>
      <c r="N20" s="2"/>
      <c r="O20" s="2"/>
      <c r="P20" s="2"/>
    </row>
    <row r="21" spans="1:16" ht="12.75" customHeight="1">
      <c r="A21" s="116">
        <v>633009</v>
      </c>
      <c r="B21" s="36" t="s">
        <v>68</v>
      </c>
      <c r="C21" s="116"/>
      <c r="D21" s="116">
        <v>0</v>
      </c>
      <c r="E21" s="116">
        <v>0</v>
      </c>
      <c r="F21" s="116">
        <v>0</v>
      </c>
      <c r="G21" s="31">
        <v>0</v>
      </c>
      <c r="H21" s="351">
        <v>0</v>
      </c>
      <c r="I21" s="63">
        <v>0</v>
      </c>
      <c r="J21" s="63">
        <v>0</v>
      </c>
      <c r="K21" s="117"/>
      <c r="L21" s="118"/>
      <c r="M21" s="346"/>
      <c r="N21" s="2"/>
      <c r="O21" s="2"/>
      <c r="P21" s="2"/>
    </row>
    <row r="22" spans="1:16" ht="12.75" customHeight="1">
      <c r="A22" s="116">
        <v>633010</v>
      </c>
      <c r="B22" s="36" t="s">
        <v>69</v>
      </c>
      <c r="C22" s="116"/>
      <c r="D22" s="116">
        <v>18.99</v>
      </c>
      <c r="E22" s="116">
        <v>13.96</v>
      </c>
      <c r="F22" s="116">
        <v>10</v>
      </c>
      <c r="G22" s="31">
        <v>0</v>
      </c>
      <c r="H22" s="351">
        <v>10</v>
      </c>
      <c r="I22" s="63">
        <v>10</v>
      </c>
      <c r="J22" s="63">
        <v>10</v>
      </c>
      <c r="K22" s="117"/>
      <c r="L22" s="118"/>
      <c r="N22" s="2"/>
      <c r="O22" s="2"/>
      <c r="P22" s="2"/>
    </row>
    <row r="23" spans="1:16" ht="12.75" customHeight="1">
      <c r="A23" s="116">
        <v>633013</v>
      </c>
      <c r="B23" s="36" t="s">
        <v>70</v>
      </c>
      <c r="C23" s="116"/>
      <c r="D23" s="116">
        <v>581.88</v>
      </c>
      <c r="E23" s="116">
        <v>491.88</v>
      </c>
      <c r="F23" s="116">
        <v>450</v>
      </c>
      <c r="G23" s="31">
        <v>400</v>
      </c>
      <c r="H23" s="351">
        <v>600</v>
      </c>
      <c r="I23" s="63">
        <v>600</v>
      </c>
      <c r="J23" s="63">
        <v>600</v>
      </c>
      <c r="K23" s="117"/>
      <c r="L23" s="118"/>
      <c r="N23" s="2"/>
      <c r="O23" s="2"/>
      <c r="P23" s="2"/>
    </row>
    <row r="24" spans="1:16" ht="12.75" customHeight="1">
      <c r="A24" s="116">
        <v>633015</v>
      </c>
      <c r="B24" s="36" t="s">
        <v>71</v>
      </c>
      <c r="C24" s="116"/>
      <c r="D24" s="116">
        <v>0</v>
      </c>
      <c r="E24" s="116">
        <v>7.65</v>
      </c>
      <c r="F24" s="116">
        <v>0</v>
      </c>
      <c r="G24" s="31">
        <v>0</v>
      </c>
      <c r="H24" s="351">
        <v>0</v>
      </c>
      <c r="I24" s="63">
        <v>0</v>
      </c>
      <c r="J24" s="63">
        <v>0</v>
      </c>
      <c r="K24" s="117"/>
      <c r="L24" s="118"/>
      <c r="N24" s="2"/>
      <c r="O24" s="2"/>
      <c r="P24" s="2"/>
    </row>
    <row r="25" spans="1:16" ht="12.75" customHeight="1">
      <c r="A25" s="116">
        <v>633016</v>
      </c>
      <c r="B25" s="36" t="s">
        <v>72</v>
      </c>
      <c r="C25" s="116"/>
      <c r="D25" s="116">
        <v>341.06</v>
      </c>
      <c r="E25" s="116">
        <v>269.58</v>
      </c>
      <c r="F25" s="116">
        <v>200</v>
      </c>
      <c r="G25" s="31">
        <v>220</v>
      </c>
      <c r="H25" s="351">
        <v>200</v>
      </c>
      <c r="I25" s="63">
        <v>200</v>
      </c>
      <c r="J25" s="63">
        <v>200</v>
      </c>
      <c r="K25" s="117"/>
      <c r="L25" s="118"/>
      <c r="N25" s="2"/>
      <c r="O25" s="2"/>
      <c r="P25" s="2"/>
    </row>
    <row r="26" spans="1:16" ht="12.75" customHeight="1">
      <c r="A26" s="116">
        <v>634001</v>
      </c>
      <c r="B26" s="36" t="s">
        <v>73</v>
      </c>
      <c r="C26" s="116"/>
      <c r="D26" s="116">
        <v>132.36</v>
      </c>
      <c r="E26" s="116">
        <v>589.85</v>
      </c>
      <c r="F26" s="116">
        <v>20</v>
      </c>
      <c r="G26" s="31">
        <v>40</v>
      </c>
      <c r="H26" s="351">
        <v>0</v>
      </c>
      <c r="I26" s="63">
        <v>0</v>
      </c>
      <c r="J26" s="63">
        <v>0</v>
      </c>
      <c r="K26" s="117"/>
      <c r="L26" s="118"/>
      <c r="O26" s="2"/>
      <c r="P26" s="2"/>
    </row>
    <row r="27" spans="1:16" ht="12.75" customHeight="1">
      <c r="A27" s="116">
        <v>634002</v>
      </c>
      <c r="B27" s="36" t="s">
        <v>74</v>
      </c>
      <c r="C27" s="116"/>
      <c r="D27" s="116">
        <v>80</v>
      </c>
      <c r="E27" s="116">
        <v>742.87</v>
      </c>
      <c r="F27" s="116">
        <v>0</v>
      </c>
      <c r="G27" s="31">
        <v>0</v>
      </c>
      <c r="H27" s="351">
        <v>0</v>
      </c>
      <c r="I27" s="63">
        <v>0</v>
      </c>
      <c r="J27" s="63">
        <v>0</v>
      </c>
      <c r="K27" s="43"/>
      <c r="L27" s="118"/>
      <c r="N27" s="2"/>
      <c r="O27" s="2"/>
      <c r="P27" s="2"/>
    </row>
    <row r="28" spans="1:16" ht="12.75" customHeight="1">
      <c r="A28" s="116">
        <v>634005</v>
      </c>
      <c r="B28" s="36" t="s">
        <v>84</v>
      </c>
      <c r="C28" s="116"/>
      <c r="D28" s="116">
        <v>0</v>
      </c>
      <c r="E28" s="116">
        <v>8.5</v>
      </c>
      <c r="F28" s="116">
        <v>10</v>
      </c>
      <c r="G28" s="31">
        <v>11</v>
      </c>
      <c r="H28" s="351">
        <v>10</v>
      </c>
      <c r="I28" s="63">
        <v>10</v>
      </c>
      <c r="J28" s="63">
        <v>10</v>
      </c>
      <c r="K28" s="117"/>
      <c r="L28" s="118"/>
      <c r="O28" s="2"/>
      <c r="P28" s="2"/>
    </row>
    <row r="29" spans="1:16" ht="12.75" customHeight="1">
      <c r="A29" s="116">
        <v>634003</v>
      </c>
      <c r="B29" s="36" t="s">
        <v>75</v>
      </c>
      <c r="C29" s="116"/>
      <c r="D29" s="116">
        <v>130.87</v>
      </c>
      <c r="E29" s="116">
        <v>136.39</v>
      </c>
      <c r="F29" s="116">
        <v>20</v>
      </c>
      <c r="G29" s="31">
        <v>20</v>
      </c>
      <c r="H29" s="351">
        <v>20</v>
      </c>
      <c r="I29" s="63">
        <v>20</v>
      </c>
      <c r="J29" s="63">
        <v>20</v>
      </c>
      <c r="K29" s="117"/>
      <c r="L29" s="118"/>
      <c r="O29" s="2"/>
      <c r="P29" s="2"/>
    </row>
    <row r="30" spans="1:16" ht="12.75" customHeight="1">
      <c r="A30" s="116">
        <v>635004</v>
      </c>
      <c r="B30" s="36" t="s">
        <v>76</v>
      </c>
      <c r="C30" s="116"/>
      <c r="D30" s="116">
        <v>102.26</v>
      </c>
      <c r="E30" s="116">
        <v>293.74</v>
      </c>
      <c r="F30" s="116">
        <v>550</v>
      </c>
      <c r="G30" s="31">
        <v>300</v>
      </c>
      <c r="H30" s="351">
        <v>300</v>
      </c>
      <c r="I30" s="63">
        <v>300</v>
      </c>
      <c r="J30" s="63">
        <v>300</v>
      </c>
      <c r="K30" s="43" t="s">
        <v>209</v>
      </c>
      <c r="L30" s="118"/>
      <c r="O30" s="2"/>
      <c r="P30" s="2"/>
    </row>
    <row r="31" spans="1:16" ht="12.75" customHeight="1">
      <c r="A31" s="116">
        <v>635006</v>
      </c>
      <c r="B31" s="36" t="s">
        <v>77</v>
      </c>
      <c r="C31" s="116"/>
      <c r="D31" s="116">
        <v>734.13</v>
      </c>
      <c r="E31" s="116">
        <v>149.38</v>
      </c>
      <c r="F31" s="116">
        <v>2400</v>
      </c>
      <c r="G31" s="31">
        <v>2400</v>
      </c>
      <c r="H31" s="351">
        <v>300</v>
      </c>
      <c r="I31" s="63">
        <v>200</v>
      </c>
      <c r="J31" s="63">
        <v>200</v>
      </c>
      <c r="K31" s="117"/>
      <c r="L31" s="118"/>
      <c r="O31" s="2"/>
      <c r="P31" s="2"/>
    </row>
    <row r="32" spans="1:16" ht="12.75" customHeight="1">
      <c r="A32" s="116">
        <v>637001</v>
      </c>
      <c r="B32" s="36" t="s">
        <v>78</v>
      </c>
      <c r="C32" s="116"/>
      <c r="D32" s="116">
        <v>0</v>
      </c>
      <c r="E32" s="116">
        <v>80</v>
      </c>
      <c r="F32" s="116">
        <v>0</v>
      </c>
      <c r="G32" s="31"/>
      <c r="H32" s="351">
        <v>0</v>
      </c>
      <c r="I32" s="63">
        <v>0</v>
      </c>
      <c r="J32" s="63">
        <v>0</v>
      </c>
      <c r="K32" s="117"/>
      <c r="L32" s="118"/>
      <c r="O32" s="2"/>
      <c r="P32" s="2"/>
    </row>
    <row r="33" spans="1:16" ht="12.75" customHeight="1">
      <c r="A33" s="36" t="s">
        <v>121</v>
      </c>
      <c r="B33" s="36" t="s">
        <v>79</v>
      </c>
      <c r="C33" s="116"/>
      <c r="D33" s="116">
        <v>6</v>
      </c>
      <c r="E33" s="116">
        <v>477.47</v>
      </c>
      <c r="F33" s="116">
        <v>80</v>
      </c>
      <c r="G33" s="31">
        <v>82</v>
      </c>
      <c r="H33" s="351">
        <v>50</v>
      </c>
      <c r="I33" s="63">
        <v>50</v>
      </c>
      <c r="J33" s="63">
        <v>50</v>
      </c>
      <c r="K33" s="117"/>
      <c r="L33" s="118"/>
      <c r="O33" s="2"/>
      <c r="P33" s="2"/>
    </row>
    <row r="34" spans="1:16" ht="12.75" customHeight="1">
      <c r="A34" s="116">
        <v>637005</v>
      </c>
      <c r="B34" s="36" t="s">
        <v>80</v>
      </c>
      <c r="C34" s="116"/>
      <c r="D34" s="116">
        <v>1263.12</v>
      </c>
      <c r="E34" s="116">
        <v>2224.01</v>
      </c>
      <c r="F34" s="116">
        <v>1400</v>
      </c>
      <c r="G34" s="31">
        <v>1462</v>
      </c>
      <c r="H34" s="351">
        <v>1400</v>
      </c>
      <c r="I34" s="63">
        <v>1400</v>
      </c>
      <c r="J34" s="63">
        <v>1400</v>
      </c>
      <c r="K34" s="325" t="s">
        <v>170</v>
      </c>
      <c r="L34" s="118"/>
      <c r="O34" s="2"/>
      <c r="P34" s="2"/>
    </row>
    <row r="35" spans="1:16" ht="12.75" customHeight="1">
      <c r="A35" s="116">
        <v>637014</v>
      </c>
      <c r="B35" s="36" t="s">
        <v>81</v>
      </c>
      <c r="C35" s="116"/>
      <c r="D35" s="116">
        <v>337.93</v>
      </c>
      <c r="E35" s="116">
        <v>684</v>
      </c>
      <c r="F35" s="116">
        <v>0</v>
      </c>
      <c r="G35" s="31">
        <v>0</v>
      </c>
      <c r="H35" s="351">
        <v>300</v>
      </c>
      <c r="I35" s="63">
        <v>300</v>
      </c>
      <c r="J35" s="63">
        <v>300</v>
      </c>
      <c r="K35" s="117"/>
      <c r="L35" s="118"/>
      <c r="O35" s="2"/>
      <c r="P35" s="2"/>
    </row>
    <row r="36" spans="1:16" ht="12.75" customHeight="1">
      <c r="A36" s="116">
        <v>637015</v>
      </c>
      <c r="B36" s="36" t="s">
        <v>82</v>
      </c>
      <c r="C36" s="116"/>
      <c r="D36" s="116">
        <v>203.32</v>
      </c>
      <c r="E36" s="116">
        <v>235</v>
      </c>
      <c r="F36" s="116">
        <v>300</v>
      </c>
      <c r="G36" s="31">
        <v>300</v>
      </c>
      <c r="H36" s="351">
        <v>300</v>
      </c>
      <c r="I36" s="63">
        <v>300</v>
      </c>
      <c r="J36" s="63">
        <v>300</v>
      </c>
      <c r="K36" s="117"/>
      <c r="L36" s="118"/>
      <c r="O36" s="2"/>
      <c r="P36" s="2"/>
    </row>
    <row r="37" spans="1:16" ht="12.75" customHeight="1">
      <c r="A37" s="116">
        <v>637006.26</v>
      </c>
      <c r="B37" s="36" t="s">
        <v>122</v>
      </c>
      <c r="C37" s="116"/>
      <c r="D37" s="116">
        <v>0</v>
      </c>
      <c r="E37" s="116"/>
      <c r="F37" s="116">
        <v>0</v>
      </c>
      <c r="G37" s="31"/>
      <c r="H37" s="351">
        <v>0</v>
      </c>
      <c r="I37" s="63">
        <v>0</v>
      </c>
      <c r="J37" s="63">
        <v>0</v>
      </c>
      <c r="K37" s="117"/>
      <c r="L37" s="118"/>
      <c r="O37" s="2"/>
      <c r="P37" s="2"/>
    </row>
    <row r="38" spans="1:16" ht="12.75" customHeight="1">
      <c r="A38" s="116">
        <v>637027</v>
      </c>
      <c r="B38" s="36" t="s">
        <v>83</v>
      </c>
      <c r="C38" s="116"/>
      <c r="D38" s="116">
        <v>2129.8</v>
      </c>
      <c r="E38" s="116">
        <v>2056.66</v>
      </c>
      <c r="F38" s="116">
        <v>4000</v>
      </c>
      <c r="G38" s="31">
        <v>4000</v>
      </c>
      <c r="H38" s="351">
        <v>2000</v>
      </c>
      <c r="I38" s="63">
        <v>2000</v>
      </c>
      <c r="J38" s="63">
        <v>2000</v>
      </c>
      <c r="K38" s="117"/>
      <c r="L38" s="2"/>
      <c r="O38" s="2"/>
      <c r="P38" s="2"/>
    </row>
    <row r="39" spans="1:16" ht="12.75" customHeight="1">
      <c r="A39" s="30">
        <v>637031.642</v>
      </c>
      <c r="B39" s="275" t="s">
        <v>154</v>
      </c>
      <c r="C39" s="116"/>
      <c r="D39" s="116">
        <v>196.78</v>
      </c>
      <c r="E39" s="116">
        <v>110</v>
      </c>
      <c r="F39" s="116">
        <v>0</v>
      </c>
      <c r="G39" s="31">
        <v>189</v>
      </c>
      <c r="H39" s="351">
        <v>0</v>
      </c>
      <c r="I39" s="63">
        <v>0</v>
      </c>
      <c r="J39" s="63">
        <v>0</v>
      </c>
      <c r="K39" s="117"/>
      <c r="L39" s="118"/>
      <c r="O39" s="2"/>
      <c r="P39" s="2"/>
    </row>
    <row r="40" spans="1:16" ht="13.5" customHeight="1">
      <c r="A40" s="115"/>
      <c r="B40" s="263" t="s">
        <v>17</v>
      </c>
      <c r="C40" s="263"/>
      <c r="D40" s="264">
        <f aca="true" t="shared" si="2" ref="D40:J40">D41+D42</f>
        <v>755.9599999999999</v>
      </c>
      <c r="E40" s="264">
        <f t="shared" si="2"/>
        <v>591.28</v>
      </c>
      <c r="F40" s="264">
        <f t="shared" si="2"/>
        <v>370</v>
      </c>
      <c r="G40" s="249">
        <f t="shared" si="2"/>
        <v>260</v>
      </c>
      <c r="H40" s="355">
        <f t="shared" si="2"/>
        <v>260</v>
      </c>
      <c r="I40" s="64">
        <f t="shared" si="2"/>
        <v>270</v>
      </c>
      <c r="J40" s="64">
        <f t="shared" si="2"/>
        <v>270</v>
      </c>
      <c r="K40" s="115"/>
      <c r="O40" s="2"/>
      <c r="P40" s="2"/>
    </row>
    <row r="41" spans="1:11" ht="12.75" customHeight="1">
      <c r="A41" s="116">
        <v>637012</v>
      </c>
      <c r="B41" s="36" t="s">
        <v>85</v>
      </c>
      <c r="C41" s="116"/>
      <c r="D41" s="116">
        <v>749.06</v>
      </c>
      <c r="E41" s="116">
        <v>573.13</v>
      </c>
      <c r="F41" s="116">
        <v>350</v>
      </c>
      <c r="G41" s="31">
        <v>250</v>
      </c>
      <c r="H41" s="351">
        <v>250</v>
      </c>
      <c r="I41" s="63">
        <v>250</v>
      </c>
      <c r="J41" s="63">
        <v>250</v>
      </c>
      <c r="K41" s="182"/>
    </row>
    <row r="42" spans="1:11" ht="12.75" customHeight="1">
      <c r="A42" s="116">
        <v>635002</v>
      </c>
      <c r="B42" s="31" t="s">
        <v>86</v>
      </c>
      <c r="C42" s="116"/>
      <c r="D42" s="116">
        <v>6.9</v>
      </c>
      <c r="E42" s="116">
        <v>18.15</v>
      </c>
      <c r="F42" s="116">
        <v>20</v>
      </c>
      <c r="G42" s="31">
        <v>10</v>
      </c>
      <c r="H42" s="351">
        <v>10</v>
      </c>
      <c r="I42" s="63">
        <v>20</v>
      </c>
      <c r="J42" s="63">
        <v>20</v>
      </c>
      <c r="K42" s="115"/>
    </row>
    <row r="43" spans="1:11" ht="12.75" customHeight="1">
      <c r="A43" s="185"/>
      <c r="B43" s="120" t="s">
        <v>18</v>
      </c>
      <c r="C43" s="121"/>
      <c r="D43" s="264">
        <f>D44+D45+D46+D47+D48+D49+D50+D51+D52+D53</f>
        <v>727.4200000000001</v>
      </c>
      <c r="E43" s="264">
        <f>E44+E45+E46+E47+E48+E49+E50++E51+E52+E53</f>
        <v>898.1500000000001</v>
      </c>
      <c r="F43" s="264">
        <f>F44+F45+F46+F47+F48+F49+F50+F51+F52+F53</f>
        <v>650</v>
      </c>
      <c r="G43" s="249">
        <f>G44+G45+G46+G47+G48+G49+G50+G51+G52+G53</f>
        <v>702</v>
      </c>
      <c r="H43" s="355">
        <f>H44+H45+H48+H49+H50+H51+H52+H53</f>
        <v>1550</v>
      </c>
      <c r="I43" s="64">
        <f>I44+I45+I48+I49+I50+I51+I52+I53</f>
        <v>650</v>
      </c>
      <c r="J43" s="64">
        <f>J44+J45+J48+J49+J50+J51+J52+J53</f>
        <v>650</v>
      </c>
      <c r="K43" s="43"/>
    </row>
    <row r="44" spans="1:11" ht="12.75" customHeight="1">
      <c r="A44" s="270">
        <v>632001</v>
      </c>
      <c r="B44" s="257" t="s">
        <v>49</v>
      </c>
      <c r="C44" s="121"/>
      <c r="D44" s="257">
        <v>141.56</v>
      </c>
      <c r="E44" s="257">
        <v>427.1</v>
      </c>
      <c r="F44" s="257">
        <v>150</v>
      </c>
      <c r="G44" s="257">
        <v>273</v>
      </c>
      <c r="H44" s="356">
        <v>150</v>
      </c>
      <c r="I44" s="289">
        <v>150</v>
      </c>
      <c r="J44" s="289">
        <v>150</v>
      </c>
      <c r="K44" s="43"/>
    </row>
    <row r="45" spans="1:11" ht="12.75" customHeight="1">
      <c r="A45" s="270" t="s">
        <v>123</v>
      </c>
      <c r="B45" s="257" t="s">
        <v>124</v>
      </c>
      <c r="C45" s="121"/>
      <c r="D45" s="257">
        <v>318.73</v>
      </c>
      <c r="E45" s="257">
        <v>242.55</v>
      </c>
      <c r="F45" s="257">
        <v>150</v>
      </c>
      <c r="G45" s="257">
        <v>240</v>
      </c>
      <c r="H45" s="356">
        <v>150</v>
      </c>
      <c r="I45" s="322">
        <v>150</v>
      </c>
      <c r="J45" s="322">
        <v>150</v>
      </c>
      <c r="K45" s="43" t="s">
        <v>143</v>
      </c>
    </row>
    <row r="46" spans="1:11" ht="12.75" customHeight="1">
      <c r="A46" s="270">
        <v>633009</v>
      </c>
      <c r="B46" s="257" t="s">
        <v>87</v>
      </c>
      <c r="C46" s="121"/>
      <c r="D46" s="257">
        <v>0</v>
      </c>
      <c r="E46" s="257"/>
      <c r="F46" s="257"/>
      <c r="G46" s="257"/>
      <c r="H46" s="356"/>
      <c r="I46" s="289"/>
      <c r="J46" s="289"/>
      <c r="K46" s="43"/>
    </row>
    <row r="47" spans="1:11" ht="12.75" customHeight="1">
      <c r="A47" s="270">
        <v>633010</v>
      </c>
      <c r="B47" s="257" t="s">
        <v>88</v>
      </c>
      <c r="C47" s="121"/>
      <c r="D47" s="257">
        <v>0</v>
      </c>
      <c r="E47" s="257"/>
      <c r="F47" s="257">
        <v>0</v>
      </c>
      <c r="G47" s="257"/>
      <c r="H47" s="356"/>
      <c r="I47" s="289"/>
      <c r="J47" s="289"/>
      <c r="K47" s="43"/>
    </row>
    <row r="48" spans="1:11" ht="12.75" customHeight="1">
      <c r="A48" s="270">
        <v>634001</v>
      </c>
      <c r="B48" s="257" t="s">
        <v>89</v>
      </c>
      <c r="C48" s="121"/>
      <c r="D48" s="257">
        <v>13.32</v>
      </c>
      <c r="E48" s="257">
        <v>0</v>
      </c>
      <c r="F48" s="257">
        <v>50</v>
      </c>
      <c r="G48" s="257">
        <v>32</v>
      </c>
      <c r="H48" s="356">
        <v>50</v>
      </c>
      <c r="I48" s="289">
        <v>50</v>
      </c>
      <c r="J48" s="289">
        <v>50</v>
      </c>
      <c r="K48" s="43"/>
    </row>
    <row r="49" spans="1:11" ht="12.75" customHeight="1">
      <c r="A49" s="270">
        <v>634002</v>
      </c>
      <c r="B49" s="257" t="s">
        <v>90</v>
      </c>
      <c r="C49" s="121"/>
      <c r="D49" s="257">
        <v>0</v>
      </c>
      <c r="E49" s="257">
        <v>0</v>
      </c>
      <c r="F49" s="257">
        <v>50</v>
      </c>
      <c r="G49" s="257">
        <v>0</v>
      </c>
      <c r="H49" s="356">
        <v>50</v>
      </c>
      <c r="I49" s="289">
        <v>50</v>
      </c>
      <c r="J49" s="289">
        <v>50</v>
      </c>
      <c r="K49" s="43"/>
    </row>
    <row r="50" spans="1:11" ht="12.75" customHeight="1">
      <c r="A50" s="270">
        <v>633006</v>
      </c>
      <c r="B50" s="257" t="s">
        <v>210</v>
      </c>
      <c r="C50" s="121"/>
      <c r="D50" s="257">
        <v>0</v>
      </c>
      <c r="E50" s="257">
        <v>126</v>
      </c>
      <c r="F50" s="257">
        <v>100</v>
      </c>
      <c r="G50" s="257">
        <v>37</v>
      </c>
      <c r="H50" s="356">
        <v>1000</v>
      </c>
      <c r="I50" s="289">
        <v>100</v>
      </c>
      <c r="J50" s="289">
        <v>100</v>
      </c>
      <c r="K50" s="43" t="s">
        <v>211</v>
      </c>
    </row>
    <row r="51" spans="1:11" ht="12.75" customHeight="1">
      <c r="A51" s="270">
        <v>637001</v>
      </c>
      <c r="B51" s="257" t="s">
        <v>91</v>
      </c>
      <c r="C51" s="121"/>
      <c r="D51" s="257">
        <v>137.82</v>
      </c>
      <c r="E51" s="257">
        <v>30</v>
      </c>
      <c r="F51" s="257">
        <v>50</v>
      </c>
      <c r="G51" s="257">
        <v>0</v>
      </c>
      <c r="H51" s="356">
        <v>50</v>
      </c>
      <c r="I51" s="289">
        <v>50</v>
      </c>
      <c r="J51" s="289">
        <v>50</v>
      </c>
      <c r="K51" s="43"/>
    </row>
    <row r="52" spans="1:11" ht="12.75" customHeight="1">
      <c r="A52" s="270">
        <v>637002</v>
      </c>
      <c r="B52" s="257" t="s">
        <v>92</v>
      </c>
      <c r="C52" s="121"/>
      <c r="D52" s="257">
        <v>0</v>
      </c>
      <c r="E52" s="257">
        <v>72.5</v>
      </c>
      <c r="F52" s="257">
        <v>100</v>
      </c>
      <c r="G52" s="257">
        <v>120</v>
      </c>
      <c r="H52" s="356">
        <v>100</v>
      </c>
      <c r="I52" s="289">
        <v>100</v>
      </c>
      <c r="J52" s="289">
        <v>100</v>
      </c>
      <c r="K52" s="43"/>
    </row>
    <row r="53" spans="1:11" ht="12.75" customHeight="1">
      <c r="A53" s="270" t="s">
        <v>184</v>
      </c>
      <c r="B53" s="257" t="s">
        <v>185</v>
      </c>
      <c r="C53" s="121"/>
      <c r="D53" s="257">
        <v>115.99</v>
      </c>
      <c r="E53" s="257">
        <v>0</v>
      </c>
      <c r="F53" s="257"/>
      <c r="G53" s="257">
        <v>0</v>
      </c>
      <c r="H53" s="356">
        <v>0</v>
      </c>
      <c r="I53" s="289">
        <v>0</v>
      </c>
      <c r="J53" s="289">
        <v>0</v>
      </c>
      <c r="K53" s="43"/>
    </row>
    <row r="54" spans="1:11" ht="12.75" customHeight="1">
      <c r="A54" s="185"/>
      <c r="B54" s="120" t="s">
        <v>19</v>
      </c>
      <c r="C54" s="121"/>
      <c r="D54" s="271">
        <f>D56</f>
        <v>183.28</v>
      </c>
      <c r="E54" s="271">
        <f aca="true" t="shared" si="3" ref="E54:J54">E55+E56</f>
        <v>787.14</v>
      </c>
      <c r="F54" s="271">
        <f t="shared" si="3"/>
        <v>1100</v>
      </c>
      <c r="G54" s="271">
        <f t="shared" si="3"/>
        <v>1100</v>
      </c>
      <c r="H54" s="355">
        <f t="shared" si="3"/>
        <v>1200</v>
      </c>
      <c r="I54" s="64">
        <f t="shared" si="3"/>
        <v>700</v>
      </c>
      <c r="J54" s="64">
        <f t="shared" si="3"/>
        <v>700</v>
      </c>
      <c r="K54" s="43"/>
    </row>
    <row r="55" spans="1:12" ht="12.75" customHeight="1">
      <c r="A55" s="276">
        <v>637</v>
      </c>
      <c r="B55" s="31" t="s">
        <v>149</v>
      </c>
      <c r="C55" s="121"/>
      <c r="D55" s="271"/>
      <c r="E55" s="271"/>
      <c r="F55" s="31">
        <v>500</v>
      </c>
      <c r="G55" s="31">
        <v>500</v>
      </c>
      <c r="H55" s="356">
        <v>500</v>
      </c>
      <c r="I55" s="289">
        <v>0</v>
      </c>
      <c r="J55" s="289">
        <v>0</v>
      </c>
      <c r="K55" s="43"/>
      <c r="L55" s="2" t="s">
        <v>146</v>
      </c>
    </row>
    <row r="56" spans="1:11" ht="12.75" customHeight="1">
      <c r="A56" s="270">
        <v>635006</v>
      </c>
      <c r="B56" s="257" t="s">
        <v>93</v>
      </c>
      <c r="C56" s="121"/>
      <c r="D56" s="257">
        <v>183.28</v>
      </c>
      <c r="E56" s="257">
        <v>787.14</v>
      </c>
      <c r="F56" s="257">
        <v>600</v>
      </c>
      <c r="G56" s="257">
        <v>600</v>
      </c>
      <c r="H56" s="356">
        <v>700</v>
      </c>
      <c r="I56" s="289">
        <v>700</v>
      </c>
      <c r="J56" s="289">
        <v>700</v>
      </c>
      <c r="K56" s="43" t="s">
        <v>126</v>
      </c>
    </row>
    <row r="57" spans="1:11" ht="12.75" customHeight="1">
      <c r="A57" s="186"/>
      <c r="B57" s="120" t="s">
        <v>20</v>
      </c>
      <c r="C57" s="121"/>
      <c r="D57" s="264">
        <f aca="true" t="shared" si="4" ref="D57:J57">D59+D60</f>
        <v>1843.7</v>
      </c>
      <c r="E57" s="264">
        <f t="shared" si="4"/>
        <v>1703.18</v>
      </c>
      <c r="F57" s="264">
        <f t="shared" si="4"/>
        <v>2050</v>
      </c>
      <c r="G57" s="249">
        <f>G58+G59+G60</f>
        <v>2140</v>
      </c>
      <c r="H57" s="355">
        <f t="shared" si="4"/>
        <v>1900</v>
      </c>
      <c r="I57" s="64">
        <f t="shared" si="4"/>
        <v>2000</v>
      </c>
      <c r="J57" s="64">
        <f t="shared" si="4"/>
        <v>2000</v>
      </c>
      <c r="K57" s="115"/>
    </row>
    <row r="58" spans="1:11" ht="12.75" customHeight="1">
      <c r="A58" s="31">
        <v>633006</v>
      </c>
      <c r="B58" s="31" t="s">
        <v>118</v>
      </c>
      <c r="C58" s="121"/>
      <c r="D58" s="264"/>
      <c r="E58" s="264"/>
      <c r="F58" s="264"/>
      <c r="G58" s="31">
        <v>20</v>
      </c>
      <c r="H58" s="356">
        <v>0</v>
      </c>
      <c r="I58" s="64"/>
      <c r="J58" s="64"/>
      <c r="K58" s="115"/>
    </row>
    <row r="59" spans="1:11" ht="12.75" customHeight="1">
      <c r="A59" s="270">
        <v>635006</v>
      </c>
      <c r="B59" s="257" t="s">
        <v>144</v>
      </c>
      <c r="C59" s="122"/>
      <c r="D59" s="257">
        <v>126.96</v>
      </c>
      <c r="E59" s="257"/>
      <c r="F59" s="257">
        <v>150</v>
      </c>
      <c r="G59" s="257">
        <v>220</v>
      </c>
      <c r="H59" s="356">
        <v>0</v>
      </c>
      <c r="I59" s="289">
        <v>0</v>
      </c>
      <c r="J59" s="289">
        <v>0</v>
      </c>
      <c r="K59" s="115"/>
    </row>
    <row r="60" spans="1:11" ht="13.5" customHeight="1">
      <c r="A60" s="339">
        <v>637004</v>
      </c>
      <c r="B60" s="257" t="s">
        <v>202</v>
      </c>
      <c r="C60" s="122"/>
      <c r="D60" s="257">
        <v>1716.74</v>
      </c>
      <c r="E60" s="257">
        <v>1703.18</v>
      </c>
      <c r="F60" s="257">
        <v>1900</v>
      </c>
      <c r="G60" s="257">
        <v>1900</v>
      </c>
      <c r="H60" s="356">
        <v>1900</v>
      </c>
      <c r="I60" s="289">
        <v>2000</v>
      </c>
      <c r="J60" s="289">
        <v>2000</v>
      </c>
      <c r="K60" s="43"/>
    </row>
    <row r="61" spans="1:12" ht="13.5" customHeight="1">
      <c r="A61" s="270"/>
      <c r="B61" s="271" t="s">
        <v>94</v>
      </c>
      <c r="C61" s="122"/>
      <c r="D61" s="264">
        <f>D62+D63+D65</f>
        <v>695.76</v>
      </c>
      <c r="E61" s="264">
        <f>E62+E63+E65</f>
        <v>63.660000000000004</v>
      </c>
      <c r="F61" s="264">
        <f>F62+F63+F64+F65</f>
        <v>3000</v>
      </c>
      <c r="G61" s="249">
        <f>G62+G63+G64+G65</f>
        <v>1770</v>
      </c>
      <c r="H61" s="355">
        <f>H62+H63+H65</f>
        <v>350</v>
      </c>
      <c r="I61" s="64">
        <f>I62+I63+I65</f>
        <v>350</v>
      </c>
      <c r="J61" s="64">
        <f>J62+J63+J65</f>
        <v>350</v>
      </c>
      <c r="K61" s="116"/>
      <c r="L61" s="2"/>
    </row>
    <row r="62" spans="1:12" ht="13.5" customHeight="1">
      <c r="A62" s="270">
        <v>633015</v>
      </c>
      <c r="B62" s="31" t="s">
        <v>127</v>
      </c>
      <c r="C62" s="122"/>
      <c r="D62" s="31">
        <v>32.9</v>
      </c>
      <c r="E62" s="31">
        <v>46.77</v>
      </c>
      <c r="F62" s="31">
        <v>50</v>
      </c>
      <c r="G62" s="31">
        <v>50</v>
      </c>
      <c r="H62" s="356">
        <v>50</v>
      </c>
      <c r="I62" s="289">
        <v>50</v>
      </c>
      <c r="J62" s="289">
        <v>50</v>
      </c>
      <c r="K62" s="116"/>
      <c r="L62" s="2"/>
    </row>
    <row r="63" spans="1:12" ht="13.5" customHeight="1">
      <c r="A63" s="270">
        <v>637027</v>
      </c>
      <c r="B63" s="31" t="s">
        <v>128</v>
      </c>
      <c r="C63" s="122"/>
      <c r="D63" s="31">
        <v>0</v>
      </c>
      <c r="E63" s="264"/>
      <c r="F63" s="31">
        <v>200</v>
      </c>
      <c r="G63" s="31">
        <v>220</v>
      </c>
      <c r="H63" s="356">
        <v>300</v>
      </c>
      <c r="I63" s="289">
        <v>300</v>
      </c>
      <c r="J63" s="289">
        <v>300</v>
      </c>
      <c r="K63" s="116"/>
      <c r="L63" s="2"/>
    </row>
    <row r="64" spans="1:12" ht="13.5" customHeight="1">
      <c r="A64" s="270">
        <v>633006</v>
      </c>
      <c r="B64" s="31" t="s">
        <v>200</v>
      </c>
      <c r="C64" s="122"/>
      <c r="D64" s="31"/>
      <c r="E64" s="264"/>
      <c r="F64" s="31">
        <v>250</v>
      </c>
      <c r="G64" s="31">
        <v>0</v>
      </c>
      <c r="H64" s="356">
        <v>1000</v>
      </c>
      <c r="I64" s="289">
        <v>500</v>
      </c>
      <c r="J64" s="289">
        <v>500</v>
      </c>
      <c r="K64" s="116"/>
      <c r="L64" s="2"/>
    </row>
    <row r="65" spans="1:11" ht="12.75" customHeight="1">
      <c r="A65" s="116">
        <v>635006</v>
      </c>
      <c r="B65" s="36" t="s">
        <v>201</v>
      </c>
      <c r="C65" s="122"/>
      <c r="D65" s="36">
        <v>662.86</v>
      </c>
      <c r="E65" s="36">
        <v>16.89</v>
      </c>
      <c r="F65" s="36">
        <v>2500</v>
      </c>
      <c r="G65" s="36">
        <v>1500</v>
      </c>
      <c r="H65" s="360">
        <v>0</v>
      </c>
      <c r="I65" s="275">
        <v>0</v>
      </c>
      <c r="J65" s="275">
        <v>0</v>
      </c>
      <c r="K65" s="36"/>
    </row>
    <row r="66" spans="1:12" ht="16.5" customHeight="1">
      <c r="A66" s="208"/>
      <c r="B66" s="267" t="s">
        <v>21</v>
      </c>
      <c r="C66" s="272"/>
      <c r="D66" s="273">
        <f>D67+D68+D69</f>
        <v>895.6600000000001</v>
      </c>
      <c r="E66" s="273">
        <f>E67+E69</f>
        <v>566.1700000000001</v>
      </c>
      <c r="F66" s="273">
        <f>F67+F69</f>
        <v>1200</v>
      </c>
      <c r="G66" s="273">
        <f>G67+G68+G69</f>
        <v>960</v>
      </c>
      <c r="H66" s="361">
        <f>H67+H69</f>
        <v>900</v>
      </c>
      <c r="I66" s="290">
        <f>I67+I69</f>
        <v>900</v>
      </c>
      <c r="J66" s="290">
        <f>J67+J69</f>
        <v>900</v>
      </c>
      <c r="K66" s="268"/>
      <c r="L66" s="118"/>
    </row>
    <row r="67" spans="1:12" ht="16.5" customHeight="1">
      <c r="A67" s="31">
        <v>635006</v>
      </c>
      <c r="B67" s="31" t="s">
        <v>103</v>
      </c>
      <c r="C67" s="272"/>
      <c r="D67" s="293">
        <v>14.26</v>
      </c>
      <c r="E67" s="293">
        <v>228.24</v>
      </c>
      <c r="F67" s="293">
        <v>400</v>
      </c>
      <c r="G67" s="293">
        <v>0</v>
      </c>
      <c r="H67" s="362">
        <v>100</v>
      </c>
      <c r="I67" s="296">
        <v>100</v>
      </c>
      <c r="J67" s="296">
        <v>100</v>
      </c>
      <c r="K67" s="268"/>
      <c r="L67" s="118"/>
    </row>
    <row r="68" spans="1:12" ht="16.5" customHeight="1">
      <c r="A68" s="31">
        <v>633006</v>
      </c>
      <c r="B68" s="31" t="s">
        <v>195</v>
      </c>
      <c r="C68" s="272"/>
      <c r="D68" s="293">
        <v>85.55</v>
      </c>
      <c r="E68" s="293"/>
      <c r="F68" s="293"/>
      <c r="G68" s="293">
        <v>360</v>
      </c>
      <c r="H68" s="362">
        <v>300</v>
      </c>
      <c r="I68" s="296">
        <v>300</v>
      </c>
      <c r="J68" s="296">
        <v>300</v>
      </c>
      <c r="K68" s="268"/>
      <c r="L68" s="118"/>
    </row>
    <row r="69" spans="1:11" ht="12.75" customHeight="1">
      <c r="A69" s="31">
        <v>632001</v>
      </c>
      <c r="B69" s="31" t="s">
        <v>49</v>
      </c>
      <c r="C69" s="121"/>
      <c r="D69" s="31">
        <v>795.85</v>
      </c>
      <c r="E69" s="31">
        <v>337.93</v>
      </c>
      <c r="F69" s="31">
        <v>800</v>
      </c>
      <c r="G69" s="31">
        <v>600</v>
      </c>
      <c r="H69" s="356">
        <v>800</v>
      </c>
      <c r="I69" s="289">
        <v>800</v>
      </c>
      <c r="J69" s="289">
        <v>800</v>
      </c>
      <c r="K69" s="115"/>
    </row>
    <row r="70" spans="1:11" ht="13.5" customHeight="1">
      <c r="A70" s="31"/>
      <c r="B70" s="274" t="s">
        <v>95</v>
      </c>
      <c r="C70" s="122"/>
      <c r="D70" s="265">
        <f>D71+D72+D73+D74+D75+D76+D77</f>
        <v>956.61</v>
      </c>
      <c r="E70" s="265">
        <f aca="true" t="shared" si="5" ref="E70:J70">E71+E72+E73+E74+E75+E76+E77</f>
        <v>1497.86</v>
      </c>
      <c r="F70" s="265">
        <f t="shared" si="5"/>
        <v>795</v>
      </c>
      <c r="G70" s="266">
        <f t="shared" si="5"/>
        <v>735</v>
      </c>
      <c r="H70" s="363">
        <f t="shared" si="5"/>
        <v>1100</v>
      </c>
      <c r="I70" s="189">
        <f t="shared" si="5"/>
        <v>1000</v>
      </c>
      <c r="J70" s="189">
        <f t="shared" si="5"/>
        <v>1000</v>
      </c>
      <c r="K70" s="115"/>
    </row>
    <row r="71" spans="1:11" ht="13.5" customHeight="1">
      <c r="A71" s="116">
        <v>632001</v>
      </c>
      <c r="B71" s="36" t="s">
        <v>96</v>
      </c>
      <c r="C71" s="122"/>
      <c r="D71" s="116">
        <v>28.44</v>
      </c>
      <c r="E71" s="116">
        <v>118.83</v>
      </c>
      <c r="F71" s="116">
        <v>35</v>
      </c>
      <c r="G71" s="31">
        <v>35</v>
      </c>
      <c r="H71" s="351">
        <v>30</v>
      </c>
      <c r="I71" s="63">
        <v>30</v>
      </c>
      <c r="J71" s="63">
        <v>30</v>
      </c>
      <c r="K71" s="115"/>
    </row>
    <row r="72" spans="1:11" ht="13.5" customHeight="1">
      <c r="A72" s="116">
        <v>633006</v>
      </c>
      <c r="B72" s="36" t="s">
        <v>118</v>
      </c>
      <c r="C72" s="122"/>
      <c r="D72" s="116">
        <v>19.99</v>
      </c>
      <c r="E72" s="116">
        <v>5.97</v>
      </c>
      <c r="F72" s="116">
        <v>10</v>
      </c>
      <c r="G72" s="31">
        <v>0</v>
      </c>
      <c r="H72" s="351">
        <v>10</v>
      </c>
      <c r="I72" s="63">
        <v>10</v>
      </c>
      <c r="J72" s="63">
        <v>10</v>
      </c>
      <c r="K72" s="115"/>
    </row>
    <row r="73" spans="1:11" ht="13.5" customHeight="1">
      <c r="A73" s="116">
        <v>633009</v>
      </c>
      <c r="B73" s="36" t="s">
        <v>97</v>
      </c>
      <c r="C73" s="122"/>
      <c r="D73" s="116">
        <v>0.03</v>
      </c>
      <c r="E73" s="116">
        <v>9.9</v>
      </c>
      <c r="F73" s="116">
        <v>0</v>
      </c>
      <c r="G73" s="31">
        <v>0</v>
      </c>
      <c r="H73" s="351">
        <v>50</v>
      </c>
      <c r="I73" s="63">
        <v>50</v>
      </c>
      <c r="J73" s="63">
        <v>50</v>
      </c>
      <c r="K73" s="115"/>
    </row>
    <row r="74" spans="1:12" ht="13.5" customHeight="1">
      <c r="A74" s="119">
        <v>635006</v>
      </c>
      <c r="B74" s="36" t="s">
        <v>98</v>
      </c>
      <c r="C74" s="122"/>
      <c r="D74" s="116">
        <v>205.84</v>
      </c>
      <c r="E74" s="116">
        <v>184.42</v>
      </c>
      <c r="F74" s="116">
        <v>100</v>
      </c>
      <c r="G74" s="31">
        <v>100</v>
      </c>
      <c r="H74" s="351">
        <v>200</v>
      </c>
      <c r="I74" s="63">
        <v>100</v>
      </c>
      <c r="J74" s="63">
        <v>100</v>
      </c>
      <c r="K74" s="115"/>
      <c r="L74" s="2"/>
    </row>
    <row r="75" spans="1:11" ht="13.5" customHeight="1">
      <c r="A75" s="119">
        <v>637002</v>
      </c>
      <c r="B75" s="36" t="s">
        <v>114</v>
      </c>
      <c r="C75" s="122"/>
      <c r="D75" s="116">
        <v>0</v>
      </c>
      <c r="E75" s="116">
        <v>379.46</v>
      </c>
      <c r="F75" s="116">
        <v>0</v>
      </c>
      <c r="G75" s="31">
        <v>0</v>
      </c>
      <c r="H75" s="364">
        <v>160</v>
      </c>
      <c r="I75" s="323">
        <v>160</v>
      </c>
      <c r="J75" s="323">
        <v>160</v>
      </c>
      <c r="K75" s="43" t="s">
        <v>142</v>
      </c>
    </row>
    <row r="76" spans="1:12" ht="13.5" customHeight="1">
      <c r="A76" s="116">
        <v>637004.5</v>
      </c>
      <c r="B76" s="36" t="s">
        <v>115</v>
      </c>
      <c r="C76" s="122"/>
      <c r="D76" s="116">
        <v>348.56</v>
      </c>
      <c r="E76" s="116">
        <v>229.55</v>
      </c>
      <c r="F76" s="116">
        <v>350</v>
      </c>
      <c r="G76" s="31">
        <v>300</v>
      </c>
      <c r="H76" s="364">
        <v>350</v>
      </c>
      <c r="I76" s="36">
        <v>350</v>
      </c>
      <c r="J76" s="36">
        <v>350</v>
      </c>
      <c r="K76" s="43" t="s">
        <v>131</v>
      </c>
      <c r="L76" s="326" t="s">
        <v>132</v>
      </c>
    </row>
    <row r="77" spans="1:12" ht="13.5" customHeight="1">
      <c r="A77" s="116">
        <v>637027</v>
      </c>
      <c r="B77" s="31" t="s">
        <v>119</v>
      </c>
      <c r="C77" s="120"/>
      <c r="D77" s="31">
        <v>353.75</v>
      </c>
      <c r="E77" s="31">
        <v>569.73</v>
      </c>
      <c r="F77" s="31">
        <v>300</v>
      </c>
      <c r="G77" s="31">
        <v>300</v>
      </c>
      <c r="H77" s="356">
        <v>300</v>
      </c>
      <c r="I77" s="289">
        <v>300</v>
      </c>
      <c r="J77" s="289">
        <v>300</v>
      </c>
      <c r="K77" s="43"/>
      <c r="L77" s="2" t="s">
        <v>120</v>
      </c>
    </row>
    <row r="78" spans="1:11" ht="13.5" customHeight="1">
      <c r="A78" s="116"/>
      <c r="B78" s="271" t="s">
        <v>99</v>
      </c>
      <c r="C78" s="120"/>
      <c r="D78" s="271">
        <f aca="true" t="shared" si="6" ref="D78:J78">D79+D80</f>
        <v>20.4</v>
      </c>
      <c r="E78" s="271">
        <f t="shared" si="6"/>
        <v>20.4</v>
      </c>
      <c r="F78" s="271">
        <f t="shared" si="6"/>
        <v>50</v>
      </c>
      <c r="G78" s="271">
        <f t="shared" si="6"/>
        <v>20</v>
      </c>
      <c r="H78" s="365">
        <f t="shared" si="6"/>
        <v>50</v>
      </c>
      <c r="I78" s="286">
        <f t="shared" si="6"/>
        <v>150</v>
      </c>
      <c r="J78" s="286">
        <f t="shared" si="6"/>
        <v>150</v>
      </c>
      <c r="K78" s="115"/>
    </row>
    <row r="79" spans="1:11" ht="12.75" customHeight="1">
      <c r="A79" s="116">
        <v>635006</v>
      </c>
      <c r="B79" s="36" t="s">
        <v>100</v>
      </c>
      <c r="C79" s="116"/>
      <c r="D79" s="116">
        <v>0</v>
      </c>
      <c r="E79" s="116"/>
      <c r="F79" s="116">
        <v>0</v>
      </c>
      <c r="G79" s="31">
        <v>0</v>
      </c>
      <c r="H79" s="351">
        <v>0</v>
      </c>
      <c r="I79" s="63">
        <v>100</v>
      </c>
      <c r="J79" s="63">
        <v>100</v>
      </c>
      <c r="K79" s="43"/>
    </row>
    <row r="80" spans="1:11" ht="12.75" customHeight="1">
      <c r="A80" s="116">
        <v>637012</v>
      </c>
      <c r="B80" s="275" t="s">
        <v>101</v>
      </c>
      <c r="C80" s="116"/>
      <c r="D80" s="116">
        <v>20.4</v>
      </c>
      <c r="E80" s="116">
        <v>20.4</v>
      </c>
      <c r="F80" s="116">
        <v>50</v>
      </c>
      <c r="G80" s="31">
        <v>20</v>
      </c>
      <c r="H80" s="351">
        <v>50</v>
      </c>
      <c r="I80" s="63">
        <v>50</v>
      </c>
      <c r="J80" s="63">
        <v>50</v>
      </c>
      <c r="K80" s="182"/>
    </row>
    <row r="81" spans="1:11" ht="12.75" customHeight="1">
      <c r="A81" s="116"/>
      <c r="B81" s="275"/>
      <c r="C81" s="116"/>
      <c r="D81" s="116"/>
      <c r="E81" s="116"/>
      <c r="F81" s="116"/>
      <c r="G81" s="31"/>
      <c r="H81" s="351"/>
      <c r="I81" s="63"/>
      <c r="J81" s="63"/>
      <c r="K81" s="182"/>
    </row>
    <row r="82" spans="1:11" ht="12.75" customHeight="1">
      <c r="A82" s="116"/>
      <c r="B82" s="275"/>
      <c r="C82" s="116"/>
      <c r="D82" s="116"/>
      <c r="E82" s="116"/>
      <c r="F82" s="116"/>
      <c r="G82" s="31"/>
      <c r="H82" s="351"/>
      <c r="I82" s="63"/>
      <c r="J82" s="63"/>
      <c r="K82" s="182"/>
    </row>
    <row r="83" spans="1:11" ht="13.5" customHeight="1">
      <c r="A83" s="116"/>
      <c r="B83" s="291" t="s">
        <v>116</v>
      </c>
      <c r="C83" s="116"/>
      <c r="D83" s="271">
        <f>D84+D85+D87+D89</f>
        <v>354.33</v>
      </c>
      <c r="E83" s="271">
        <f>E84+E85+E87+E89</f>
        <v>470.17999999999995</v>
      </c>
      <c r="F83" s="271">
        <f>F84+F85+F86+F87+F88+F89</f>
        <v>890</v>
      </c>
      <c r="G83" s="271">
        <f>G84+G85+G86+G87+G88+G89</f>
        <v>891</v>
      </c>
      <c r="H83" s="366">
        <f>H84+H85+H86+H87+H88+H89</f>
        <v>590</v>
      </c>
      <c r="I83" s="271">
        <f>I84+I85+I86+I87+I88+I89</f>
        <v>440</v>
      </c>
      <c r="J83" s="271">
        <f>J84+J85+J86+J87+J89</f>
        <v>440</v>
      </c>
      <c r="K83" s="115"/>
    </row>
    <row r="84" spans="1:11" ht="13.5" customHeight="1">
      <c r="A84" s="276">
        <v>632002</v>
      </c>
      <c r="B84" s="31" t="s">
        <v>102</v>
      </c>
      <c r="C84" s="267"/>
      <c r="D84" s="31">
        <v>4.32</v>
      </c>
      <c r="E84" s="31">
        <v>8.65</v>
      </c>
      <c r="F84" s="31">
        <v>10</v>
      </c>
      <c r="G84" s="31">
        <v>10</v>
      </c>
      <c r="H84" s="356">
        <v>10</v>
      </c>
      <c r="I84" s="289">
        <v>10</v>
      </c>
      <c r="J84" s="289">
        <v>10</v>
      </c>
      <c r="K84" s="115"/>
    </row>
    <row r="85" spans="1:11" ht="13.5" customHeight="1">
      <c r="A85" s="276">
        <v>634001</v>
      </c>
      <c r="B85" s="31" t="s">
        <v>203</v>
      </c>
      <c r="C85" s="267"/>
      <c r="D85" s="31">
        <v>20.04</v>
      </c>
      <c r="E85" s="31">
        <v>10</v>
      </c>
      <c r="F85" s="31">
        <v>50</v>
      </c>
      <c r="G85" s="31">
        <v>50</v>
      </c>
      <c r="H85" s="356">
        <v>50</v>
      </c>
      <c r="I85" s="289">
        <v>50</v>
      </c>
      <c r="J85" s="289">
        <v>50</v>
      </c>
      <c r="K85" s="115"/>
    </row>
    <row r="86" spans="1:11" ht="13.5" customHeight="1">
      <c r="A86" s="276">
        <v>633006</v>
      </c>
      <c r="B86" s="31" t="s">
        <v>118</v>
      </c>
      <c r="C86" s="267"/>
      <c r="D86" s="31"/>
      <c r="E86" s="31"/>
      <c r="F86" s="31">
        <v>260</v>
      </c>
      <c r="G86" s="31">
        <v>260</v>
      </c>
      <c r="H86" s="356">
        <v>250</v>
      </c>
      <c r="I86" s="289">
        <v>100</v>
      </c>
      <c r="J86" s="289">
        <v>100</v>
      </c>
      <c r="K86" s="43" t="s">
        <v>212</v>
      </c>
    </row>
    <row r="87" spans="1:11" ht="13.5" customHeight="1">
      <c r="A87" s="115">
        <v>633013</v>
      </c>
      <c r="B87" s="182" t="s">
        <v>186</v>
      </c>
      <c r="C87" s="263"/>
      <c r="D87" s="31">
        <v>200.71</v>
      </c>
      <c r="E87" s="31">
        <v>47.44</v>
      </c>
      <c r="F87" s="31">
        <v>200</v>
      </c>
      <c r="G87" s="31">
        <v>200</v>
      </c>
      <c r="H87" s="356">
        <v>80</v>
      </c>
      <c r="I87" s="289">
        <v>80</v>
      </c>
      <c r="J87" s="289">
        <v>80</v>
      </c>
      <c r="K87" s="43"/>
    </row>
    <row r="88" spans="1:11" ht="13.5" customHeight="1">
      <c r="A88" s="115">
        <v>635006</v>
      </c>
      <c r="B88" s="182" t="s">
        <v>103</v>
      </c>
      <c r="C88" s="263"/>
      <c r="D88" s="31"/>
      <c r="E88" s="31"/>
      <c r="F88" s="31">
        <v>150</v>
      </c>
      <c r="G88" s="31">
        <v>148</v>
      </c>
      <c r="H88" s="356"/>
      <c r="I88" s="289"/>
      <c r="J88" s="289"/>
      <c r="K88" s="43"/>
    </row>
    <row r="89" spans="1:11" ht="12.75" customHeight="1">
      <c r="A89" s="115">
        <v>642</v>
      </c>
      <c r="B89" s="43" t="s">
        <v>104</v>
      </c>
      <c r="C89" s="115"/>
      <c r="D89" s="116">
        <v>129.26</v>
      </c>
      <c r="E89" s="116">
        <v>404.09</v>
      </c>
      <c r="F89" s="116">
        <v>220</v>
      </c>
      <c r="G89" s="31">
        <v>223</v>
      </c>
      <c r="H89" s="351">
        <v>200</v>
      </c>
      <c r="I89" s="63">
        <v>200</v>
      </c>
      <c r="J89" s="63">
        <v>200</v>
      </c>
      <c r="K89" s="43"/>
    </row>
    <row r="90" spans="1:11" ht="12.75" customHeight="1">
      <c r="A90" s="115"/>
      <c r="B90" s="277" t="s">
        <v>105</v>
      </c>
      <c r="C90" s="115"/>
      <c r="D90" s="271">
        <f aca="true" t="shared" si="7" ref="D90:J90">D91</f>
        <v>99.34</v>
      </c>
      <c r="E90" s="271">
        <f t="shared" si="7"/>
        <v>97.92</v>
      </c>
      <c r="F90" s="271">
        <f t="shared" si="7"/>
        <v>100</v>
      </c>
      <c r="G90" s="271">
        <f>G91+G92</f>
        <v>113</v>
      </c>
      <c r="H90" s="366">
        <f>H91+H92</f>
        <v>1520</v>
      </c>
      <c r="I90" s="271">
        <f t="shared" si="7"/>
        <v>0</v>
      </c>
      <c r="J90" s="271">
        <f t="shared" si="7"/>
        <v>0</v>
      </c>
      <c r="K90" s="115"/>
    </row>
    <row r="91" spans="1:11" ht="12.75" customHeight="1">
      <c r="A91" s="116">
        <v>635006</v>
      </c>
      <c r="B91" s="36" t="s">
        <v>106</v>
      </c>
      <c r="C91" s="116"/>
      <c r="D91" s="116">
        <v>99.34</v>
      </c>
      <c r="E91" s="116">
        <v>97.92</v>
      </c>
      <c r="F91" s="116">
        <v>100</v>
      </c>
      <c r="G91" s="31">
        <v>25</v>
      </c>
      <c r="H91" s="378">
        <v>1500</v>
      </c>
      <c r="I91" s="63">
        <v>0</v>
      </c>
      <c r="J91" s="63">
        <v>0</v>
      </c>
      <c r="K91" s="377" t="s">
        <v>213</v>
      </c>
    </row>
    <row r="92" spans="1:11" ht="13.5" customHeight="1">
      <c r="A92" s="115">
        <v>632001</v>
      </c>
      <c r="B92" s="182" t="s">
        <v>197</v>
      </c>
      <c r="C92" s="263"/>
      <c r="D92" s="265"/>
      <c r="E92" s="265"/>
      <c r="F92" s="265"/>
      <c r="G92" s="31">
        <v>88</v>
      </c>
      <c r="H92" s="356">
        <v>20</v>
      </c>
      <c r="I92" s="189"/>
      <c r="J92" s="189"/>
      <c r="K92" s="115"/>
    </row>
    <row r="93" spans="1:11" ht="12.75" customHeight="1">
      <c r="A93" s="271">
        <v>71</v>
      </c>
      <c r="B93" s="271" t="s">
        <v>107</v>
      </c>
      <c r="C93" s="268"/>
      <c r="D93" s="271">
        <f aca="true" t="shared" si="8" ref="D93:J93">D94</f>
        <v>0</v>
      </c>
      <c r="E93" s="271">
        <f t="shared" si="8"/>
        <v>1552.25</v>
      </c>
      <c r="F93" s="271">
        <f t="shared" si="8"/>
        <v>1600</v>
      </c>
      <c r="G93" s="271">
        <f t="shared" si="8"/>
        <v>0</v>
      </c>
      <c r="H93" s="366">
        <f t="shared" si="8"/>
        <v>0</v>
      </c>
      <c r="I93" s="271">
        <f t="shared" si="8"/>
        <v>0</v>
      </c>
      <c r="J93" s="271">
        <f t="shared" si="8"/>
        <v>0</v>
      </c>
      <c r="K93" s="115"/>
    </row>
    <row r="94" spans="1:11" ht="12.75" customHeight="1">
      <c r="A94" s="116">
        <v>637002</v>
      </c>
      <c r="B94" s="36" t="s">
        <v>108</v>
      </c>
      <c r="C94" s="116"/>
      <c r="D94" s="31">
        <v>0</v>
      </c>
      <c r="E94" s="31">
        <v>1552.25</v>
      </c>
      <c r="F94" s="31">
        <v>1600</v>
      </c>
      <c r="G94" s="31">
        <v>0</v>
      </c>
      <c r="H94" s="351">
        <v>0</v>
      </c>
      <c r="I94" s="63">
        <v>0</v>
      </c>
      <c r="J94" s="63">
        <v>0</v>
      </c>
      <c r="K94" s="115"/>
    </row>
    <row r="95" spans="1:22" ht="12.75" customHeight="1">
      <c r="A95" s="116"/>
      <c r="B95" s="36"/>
      <c r="C95" s="116"/>
      <c r="D95" s="116"/>
      <c r="E95" s="116"/>
      <c r="F95" s="116"/>
      <c r="G95" s="208"/>
      <c r="H95" s="351"/>
      <c r="I95" s="63"/>
      <c r="J95" s="63"/>
      <c r="K95" s="43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ht="12.75" customHeight="1">
      <c r="A96" s="271" t="s">
        <v>129</v>
      </c>
      <c r="B96" s="271" t="s">
        <v>130</v>
      </c>
      <c r="C96" s="268"/>
      <c r="D96" s="116">
        <v>0</v>
      </c>
      <c r="E96" s="116"/>
      <c r="F96" s="116"/>
      <c r="G96" s="295">
        <v>0</v>
      </c>
      <c r="H96" s="365">
        <v>0</v>
      </c>
      <c r="I96" s="286">
        <v>0</v>
      </c>
      <c r="J96" s="286">
        <v>0</v>
      </c>
      <c r="K96" s="115"/>
      <c r="L96" s="123"/>
      <c r="M96" s="342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ht="13.5" customHeight="1">
      <c r="A97" s="277"/>
      <c r="B97" s="294"/>
      <c r="C97" s="115"/>
      <c r="D97" s="264"/>
      <c r="E97" s="264"/>
      <c r="F97" s="264"/>
      <c r="G97" s="249"/>
      <c r="H97" s="355">
        <v>0</v>
      </c>
      <c r="I97" s="64">
        <v>0</v>
      </c>
      <c r="J97" s="64">
        <v>0</v>
      </c>
      <c r="K97" s="43"/>
      <c r="L97" s="123"/>
      <c r="M97" s="123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13.5" customHeight="1">
      <c r="A98" s="143"/>
      <c r="B98" s="143" t="s">
        <v>22</v>
      </c>
      <c r="C98" s="144"/>
      <c r="D98" s="144">
        <f>D3+D11+D40+D43+D54+D57+D61+D66+D70+D78+D83+D90+D93</f>
        <v>44147.88</v>
      </c>
      <c r="E98" s="144">
        <f>E3+E11+E40+E43+E54+E57+E61+E70+E78+E83+E90+E93+E66</f>
        <v>61542.130000000005</v>
      </c>
      <c r="F98" s="144">
        <f>F93+F90+F83+F78+F70+F66+F61+F57+F54+F43+F40+F11+F3</f>
        <v>46173</v>
      </c>
      <c r="G98" s="269">
        <f>G3+G11+G40+G43+G54+G57+G61+G66+G70+G83+G78+G90+G93+G96</f>
        <v>42578</v>
      </c>
      <c r="H98" s="354">
        <f>H3+H11+H40+H43+H54+H57+H66+H61+H70+H78+H83+H90+H93+H96+H97</f>
        <v>46188</v>
      </c>
      <c r="I98" s="191">
        <f>I3+I11+I40+I43+I54+I57+I66+I61+I70+I78+I83+I90+I93+I96+I97</f>
        <v>42968</v>
      </c>
      <c r="J98" s="191">
        <f>J3+J11+J40+J43+J54+J57+J66+J61+J70+J78+J83+J90+J93+J96+J97</f>
        <v>42968</v>
      </c>
      <c r="K98" s="145"/>
      <c r="L98" s="123"/>
      <c r="M98" s="110"/>
      <c r="N98" s="110"/>
      <c r="O98" s="110"/>
      <c r="P98" s="110"/>
      <c r="Q98" s="110"/>
      <c r="R98" s="110"/>
      <c r="S98" s="110"/>
      <c r="T98" s="110"/>
      <c r="U98" s="110"/>
      <c r="V98" s="110"/>
    </row>
    <row r="99" spans="1:22" ht="13.5" customHeight="1">
      <c r="A99" s="125"/>
      <c r="B99" s="125"/>
      <c r="C99" s="126"/>
      <c r="D99" s="126"/>
      <c r="E99" s="126"/>
      <c r="F99" s="126"/>
      <c r="G99" s="126"/>
      <c r="H99" s="354"/>
      <c r="I99" s="192"/>
      <c r="J99" s="192"/>
      <c r="K99" s="115"/>
      <c r="L99" s="110"/>
      <c r="M99" s="123"/>
      <c r="N99" s="110"/>
      <c r="O99" s="110"/>
      <c r="P99" s="110"/>
      <c r="Q99" s="110"/>
      <c r="R99" s="110"/>
      <c r="S99" s="110"/>
      <c r="T99" s="110"/>
      <c r="U99" s="110"/>
      <c r="V99" s="110"/>
    </row>
    <row r="100" spans="1:22" ht="19.5" customHeight="1">
      <c r="A100" s="127"/>
      <c r="B100" s="213"/>
      <c r="C100" s="129"/>
      <c r="D100" s="129"/>
      <c r="E100" s="129"/>
      <c r="F100" s="129"/>
      <c r="G100" s="129"/>
      <c r="H100" s="214"/>
      <c r="I100" s="214"/>
      <c r="J100" s="214"/>
      <c r="K100" s="123"/>
      <c r="L100" s="123"/>
      <c r="M100" s="123"/>
      <c r="N100" s="123"/>
      <c r="O100" s="123"/>
      <c r="P100" s="123"/>
      <c r="Q100" s="110"/>
      <c r="R100" s="110"/>
      <c r="S100" s="110"/>
      <c r="T100" s="110"/>
      <c r="U100" s="110"/>
      <c r="V100" s="110"/>
    </row>
    <row r="101" spans="1:22" ht="21" customHeight="1">
      <c r="A101" s="297" t="s">
        <v>135</v>
      </c>
      <c r="B101" s="297" t="s">
        <v>133</v>
      </c>
      <c r="C101" s="215"/>
      <c r="D101" s="298" t="s">
        <v>134</v>
      </c>
      <c r="E101" s="298"/>
      <c r="F101" s="298"/>
      <c r="G101" s="330" t="s">
        <v>150</v>
      </c>
      <c r="H101" s="217" t="s">
        <v>137</v>
      </c>
      <c r="I101" s="331" t="s">
        <v>152</v>
      </c>
      <c r="J101" s="217"/>
      <c r="K101" s="123"/>
      <c r="L101" s="123"/>
      <c r="M101" s="123"/>
      <c r="N101" s="123"/>
      <c r="O101" s="123"/>
      <c r="P101" s="123"/>
      <c r="Q101" s="110"/>
      <c r="R101" s="110"/>
      <c r="S101" s="110"/>
      <c r="T101" s="110"/>
      <c r="U101" s="110"/>
      <c r="V101" s="110"/>
    </row>
    <row r="102" spans="1:22" ht="21.75" customHeight="1">
      <c r="A102" s="299" t="s">
        <v>136</v>
      </c>
      <c r="B102" s="299" t="s">
        <v>205</v>
      </c>
      <c r="C102" s="129"/>
      <c r="D102" s="282">
        <v>10000</v>
      </c>
      <c r="E102" s="282"/>
      <c r="F102" s="282"/>
      <c r="G102" s="282">
        <v>2000</v>
      </c>
      <c r="H102" s="300">
        <v>20</v>
      </c>
      <c r="I102" s="300" t="s">
        <v>141</v>
      </c>
      <c r="J102" s="214"/>
      <c r="K102" s="123"/>
      <c r="L102" s="181"/>
      <c r="M102" s="123"/>
      <c r="N102" s="123"/>
      <c r="O102" s="123"/>
      <c r="P102" s="123"/>
      <c r="Q102" s="110"/>
      <c r="R102" s="110"/>
      <c r="S102" s="110"/>
      <c r="T102" s="110"/>
      <c r="U102" s="110"/>
      <c r="V102" s="110"/>
    </row>
    <row r="103" spans="1:22" ht="19.5" customHeight="1">
      <c r="A103" s="302" t="s">
        <v>171</v>
      </c>
      <c r="B103" s="302" t="s">
        <v>172</v>
      </c>
      <c r="C103" s="303"/>
      <c r="D103" s="300">
        <v>9000</v>
      </c>
      <c r="E103" s="300"/>
      <c r="F103" s="300"/>
      <c r="G103" s="300">
        <v>900</v>
      </c>
      <c r="H103" s="300">
        <v>10</v>
      </c>
      <c r="I103" s="300"/>
      <c r="J103" s="210"/>
      <c r="K103" s="123"/>
      <c r="L103" s="181"/>
      <c r="M103" s="123"/>
      <c r="N103" s="123"/>
      <c r="O103" s="123"/>
      <c r="P103" s="123"/>
      <c r="Q103" s="110"/>
      <c r="R103" s="110"/>
      <c r="S103" s="110"/>
      <c r="T103" s="110"/>
      <c r="U103" s="110"/>
      <c r="V103" s="110"/>
    </row>
    <row r="104" spans="1:22" ht="22.5" customHeight="1">
      <c r="A104" s="303"/>
      <c r="B104" s="302"/>
      <c r="C104" s="303"/>
      <c r="D104" s="300"/>
      <c r="E104" s="300"/>
      <c r="F104" s="300"/>
      <c r="G104" s="300"/>
      <c r="H104" s="300"/>
      <c r="I104" s="300"/>
      <c r="J104" s="210"/>
      <c r="K104" s="305"/>
      <c r="L104" s="123"/>
      <c r="M104" s="123"/>
      <c r="N104" s="123"/>
      <c r="O104" s="123"/>
      <c r="P104" s="123"/>
      <c r="Q104" s="110"/>
      <c r="R104" s="110"/>
      <c r="S104" s="110"/>
      <c r="T104" s="110"/>
      <c r="U104" s="110"/>
      <c r="V104" s="110"/>
    </row>
    <row r="105" spans="1:22" ht="21.75" customHeight="1">
      <c r="A105" s="299" t="s">
        <v>136</v>
      </c>
      <c r="B105" s="302" t="s">
        <v>138</v>
      </c>
      <c r="C105" s="219"/>
      <c r="D105" s="282">
        <v>1600</v>
      </c>
      <c r="E105" s="282"/>
      <c r="F105" s="282"/>
      <c r="G105" s="282">
        <v>160</v>
      </c>
      <c r="H105" s="300">
        <v>10</v>
      </c>
      <c r="I105" s="300" t="s">
        <v>141</v>
      </c>
      <c r="J105" s="210"/>
      <c r="K105" s="181"/>
      <c r="L105" s="146"/>
      <c r="M105" s="123"/>
      <c r="N105" s="123"/>
      <c r="O105" s="123"/>
      <c r="P105" s="123"/>
      <c r="Q105" s="110"/>
      <c r="R105" s="110"/>
      <c r="S105" s="110"/>
      <c r="T105" s="110"/>
      <c r="U105" s="110"/>
      <c r="V105" s="110"/>
    </row>
    <row r="106" spans="1:22" ht="21.75" customHeight="1">
      <c r="A106" s="304" t="s">
        <v>139</v>
      </c>
      <c r="B106" s="302" t="s">
        <v>140</v>
      </c>
      <c r="C106" s="219"/>
      <c r="D106" s="282">
        <v>3000</v>
      </c>
      <c r="E106" s="282"/>
      <c r="F106" s="282"/>
      <c r="G106" s="321">
        <v>150</v>
      </c>
      <c r="H106" s="300">
        <v>5</v>
      </c>
      <c r="I106" s="300" t="s">
        <v>141</v>
      </c>
      <c r="J106" s="210"/>
      <c r="K106" s="181"/>
      <c r="L106" s="123"/>
      <c r="M106" s="123"/>
      <c r="N106" s="123"/>
      <c r="O106" s="123"/>
      <c r="P106" s="123"/>
      <c r="Q106" s="110"/>
      <c r="R106" s="110"/>
      <c r="S106" s="110"/>
      <c r="T106" s="110"/>
      <c r="U106" s="110"/>
      <c r="V106" s="110"/>
    </row>
    <row r="107" spans="1:22" ht="21.75" customHeight="1">
      <c r="A107" s="303"/>
      <c r="B107" s="302"/>
      <c r="C107" s="219"/>
      <c r="D107" s="282"/>
      <c r="E107" s="282"/>
      <c r="F107" s="282"/>
      <c r="G107" s="282"/>
      <c r="H107" s="300"/>
      <c r="I107" s="300"/>
      <c r="J107" s="210"/>
      <c r="K107" s="305"/>
      <c r="L107" s="221"/>
      <c r="M107" s="221"/>
      <c r="N107" s="123"/>
      <c r="O107" s="123"/>
      <c r="P107" s="123"/>
      <c r="Q107" s="110"/>
      <c r="R107" s="110"/>
      <c r="S107" s="110"/>
      <c r="T107" s="110"/>
      <c r="U107" s="110"/>
      <c r="V107" s="110"/>
    </row>
    <row r="108" spans="1:22" ht="21.75" customHeight="1">
      <c r="A108" s="220"/>
      <c r="B108" s="332" t="s">
        <v>151</v>
      </c>
      <c r="C108" s="219"/>
      <c r="D108" s="301">
        <f>D102+D103+D105+D106</f>
        <v>23600</v>
      </c>
      <c r="E108" s="301"/>
      <c r="F108" s="301"/>
      <c r="G108" s="301">
        <f>G102+G103+G105+G106</f>
        <v>3210</v>
      </c>
      <c r="H108" s="300"/>
      <c r="I108" s="300"/>
      <c r="J108" s="188"/>
      <c r="K108" s="123"/>
      <c r="L108" s="181"/>
      <c r="M108" s="123"/>
      <c r="N108" s="123"/>
      <c r="O108" s="123"/>
      <c r="P108" s="123"/>
      <c r="Q108" s="110"/>
      <c r="R108" s="110"/>
      <c r="S108" s="110"/>
      <c r="T108" s="110"/>
      <c r="U108" s="110"/>
      <c r="V108" s="110"/>
    </row>
    <row r="109" spans="1:22" ht="24" customHeight="1">
      <c r="A109" s="220"/>
      <c r="B109" s="216"/>
      <c r="C109" s="219"/>
      <c r="D109" s="123"/>
      <c r="E109" s="123"/>
      <c r="F109" s="123"/>
      <c r="G109" s="282"/>
      <c r="H109" s="188"/>
      <c r="I109" s="188"/>
      <c r="J109" s="188"/>
      <c r="K109" s="123"/>
      <c r="L109" s="123"/>
      <c r="M109" s="123"/>
      <c r="N109" s="123"/>
      <c r="O109" s="123"/>
      <c r="P109" s="123"/>
      <c r="Q109" s="110"/>
      <c r="R109" s="110"/>
      <c r="S109" s="110"/>
      <c r="T109" s="110"/>
      <c r="U109" s="110"/>
      <c r="V109" s="110"/>
    </row>
    <row r="110" spans="1:22" ht="22.5" customHeight="1">
      <c r="A110" s="220"/>
      <c r="B110" s="222"/>
      <c r="C110" s="219"/>
      <c r="D110" s="123"/>
      <c r="E110" s="123"/>
      <c r="F110" s="123"/>
      <c r="G110" s="282"/>
      <c r="H110" s="188"/>
      <c r="I110" s="188"/>
      <c r="J110" s="188"/>
      <c r="K110" s="123"/>
      <c r="L110" s="123"/>
      <c r="M110" s="123"/>
      <c r="N110" s="123"/>
      <c r="O110" s="123"/>
      <c r="P110" s="123"/>
      <c r="Q110" s="110"/>
      <c r="R110" s="110"/>
      <c r="S110" s="110"/>
      <c r="T110" s="110"/>
      <c r="U110" s="110"/>
      <c r="V110" s="110"/>
    </row>
    <row r="111" spans="1:22" ht="22.5" customHeight="1">
      <c r="A111" s="220"/>
      <c r="B111" s="222"/>
      <c r="C111" s="219"/>
      <c r="D111" s="146"/>
      <c r="E111" s="146"/>
      <c r="F111" s="146"/>
      <c r="G111" s="211"/>
      <c r="H111" s="210"/>
      <c r="I111" s="210"/>
      <c r="J111" s="210"/>
      <c r="K111" s="123"/>
      <c r="L111" s="123"/>
      <c r="M111" s="123"/>
      <c r="N111" s="123"/>
      <c r="O111" s="123"/>
      <c r="P111" s="123"/>
      <c r="Q111" s="110"/>
      <c r="R111" s="110"/>
      <c r="S111" s="110"/>
      <c r="T111" s="110"/>
      <c r="U111" s="110"/>
      <c r="V111" s="110"/>
    </row>
    <row r="112" spans="1:22" ht="22.5" customHeight="1">
      <c r="A112" s="220"/>
      <c r="B112" s="223"/>
      <c r="C112" s="224"/>
      <c r="D112" s="135"/>
      <c r="E112" s="135"/>
      <c r="F112" s="135"/>
      <c r="G112" s="47"/>
      <c r="H112" s="225"/>
      <c r="I112" s="225"/>
      <c r="J112" s="225"/>
      <c r="K112" s="123"/>
      <c r="L112" s="181"/>
      <c r="M112" s="123"/>
      <c r="N112" s="123"/>
      <c r="O112" s="123"/>
      <c r="P112" s="123"/>
      <c r="Q112" s="110"/>
      <c r="R112" s="110"/>
      <c r="S112" s="110"/>
      <c r="T112" s="110"/>
      <c r="U112" s="110"/>
      <c r="V112" s="110"/>
    </row>
    <row r="113" spans="1:22" ht="42.75" customHeight="1">
      <c r="A113" s="220"/>
      <c r="B113" s="226"/>
      <c r="C113" s="227"/>
      <c r="D113" s="129"/>
      <c r="E113" s="129"/>
      <c r="F113" s="129"/>
      <c r="G113" s="218"/>
      <c r="H113" s="214"/>
      <c r="I113" s="214"/>
      <c r="J113" s="214"/>
      <c r="K113" s="123"/>
      <c r="L113" s="123"/>
      <c r="M113" s="123"/>
      <c r="N113" s="123"/>
      <c r="O113" s="123"/>
      <c r="P113" s="123"/>
      <c r="Q113" s="110"/>
      <c r="R113" s="110"/>
      <c r="S113" s="110"/>
      <c r="T113" s="110"/>
      <c r="U113" s="110"/>
      <c r="V113" s="110"/>
    </row>
    <row r="114" spans="1:16" s="110" customFormat="1" ht="15.75" customHeight="1">
      <c r="A114" s="127"/>
      <c r="B114" s="128"/>
      <c r="C114" s="129"/>
      <c r="D114" s="228"/>
      <c r="E114" s="228"/>
      <c r="F114" s="228"/>
      <c r="G114" s="228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1:16" s="110" customFormat="1" ht="12.75" customHeight="1" hidden="1">
      <c r="A115" s="123"/>
      <c r="B115" s="123"/>
      <c r="C115" s="129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1:16" s="110" customFormat="1" ht="13.5" customHeight="1">
      <c r="A116" s="123"/>
      <c r="B116" s="229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9" s="110" customFormat="1" ht="13.5" customHeight="1">
      <c r="B117" s="130"/>
      <c r="H117" s="114"/>
      <c r="I117" s="114"/>
    </row>
    <row r="118" spans="2:12" s="110" customFormat="1" ht="13.5" customHeight="1">
      <c r="B118" s="131"/>
      <c r="K118" s="124"/>
      <c r="L118" s="148"/>
    </row>
    <row r="119" s="110" customFormat="1" ht="13.5" customHeight="1">
      <c r="B119" s="123"/>
    </row>
    <row r="120" s="110" customFormat="1" ht="13.5" customHeight="1">
      <c r="B120" s="123"/>
    </row>
    <row r="121" s="110" customFormat="1" ht="13.5" customHeight="1">
      <c r="B121" s="123"/>
    </row>
    <row r="122" spans="2:3" s="110" customFormat="1" ht="13.5" customHeight="1">
      <c r="B122" s="123"/>
      <c r="C122" s="132"/>
    </row>
    <row r="123" s="110" customFormat="1" ht="12.75" customHeight="1">
      <c r="B123" s="131"/>
    </row>
    <row r="124" spans="2:7" s="110" customFormat="1" ht="12.75" customHeight="1">
      <c r="B124" s="133"/>
      <c r="C124" s="134"/>
      <c r="D124" s="134"/>
      <c r="E124" s="134"/>
      <c r="F124" s="134"/>
      <c r="G124" s="134"/>
    </row>
    <row r="125" s="110" customFormat="1" ht="12.75" customHeight="1">
      <c r="B125" s="135"/>
    </row>
    <row r="126" s="110" customFormat="1" ht="12.75" customHeight="1">
      <c r="B126" s="135"/>
    </row>
    <row r="127" s="110" customFormat="1" ht="12.75" customHeight="1">
      <c r="B127" s="135"/>
    </row>
    <row r="128" spans="2:3" s="110" customFormat="1" ht="12.75" customHeight="1">
      <c r="B128" s="136"/>
      <c r="C128" s="137"/>
    </row>
    <row r="129" spans="1:3" s="110" customFormat="1" ht="15" customHeight="1">
      <c r="A129" s="138"/>
      <c r="B129" s="111"/>
      <c r="C129" s="111"/>
    </row>
    <row r="130" s="110" customFormat="1" ht="12.75" customHeight="1"/>
    <row r="131" s="110" customFormat="1" ht="12.75" customHeight="1"/>
    <row r="132" s="110" customFormat="1" ht="12.75" customHeight="1">
      <c r="B132" s="123"/>
    </row>
    <row r="133" s="110" customFormat="1" ht="12.75" customHeight="1">
      <c r="B133" s="123"/>
    </row>
    <row r="134" s="110" customFormat="1" ht="12.75" customHeight="1">
      <c r="B134" s="123"/>
    </row>
    <row r="135" s="110" customFormat="1" ht="12.75" customHeight="1">
      <c r="B135" s="131"/>
    </row>
    <row r="136" s="110" customFormat="1" ht="12.75" customHeight="1">
      <c r="B136" s="123"/>
    </row>
    <row r="137" s="110" customFormat="1" ht="12.75" customHeight="1">
      <c r="B137" s="123"/>
    </row>
    <row r="138" s="110" customFormat="1" ht="12.75" customHeight="1">
      <c r="B138" s="123"/>
    </row>
    <row r="139" spans="2:9" s="110" customFormat="1" ht="12.75" customHeight="1">
      <c r="B139" s="123"/>
      <c r="C139" s="132"/>
      <c r="D139" s="132"/>
      <c r="E139" s="132"/>
      <c r="F139" s="132"/>
      <c r="G139" s="132"/>
      <c r="H139" s="132"/>
      <c r="I139" s="132"/>
    </row>
    <row r="140" s="110" customFormat="1" ht="12.75" customHeight="1">
      <c r="B140" s="131"/>
    </row>
    <row r="141" spans="2:10" s="110" customFormat="1" ht="12.75" customHeight="1">
      <c r="B141" s="123"/>
      <c r="J141" s="139"/>
    </row>
    <row r="142" spans="2:10" s="110" customFormat="1" ht="12.75" customHeight="1"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="110" customFormat="1" ht="12.75" customHeight="1"/>
    <row r="144" s="110" customFormat="1" ht="12.75" customHeight="1"/>
    <row r="145" s="110" customFormat="1" ht="12.75" customHeight="1"/>
    <row r="146" s="110" customFormat="1" ht="12.75" customHeight="1"/>
    <row r="147" s="110" customFormat="1" ht="12.75" customHeight="1"/>
    <row r="148" s="110" customFormat="1" ht="12.75" customHeight="1"/>
    <row r="149" s="110" customFormat="1" ht="12.75" customHeight="1"/>
    <row r="150" s="110" customFormat="1" ht="12.75" customHeight="1"/>
    <row r="151" s="110" customFormat="1" ht="12.75" customHeight="1"/>
    <row r="152" s="110" customFormat="1" ht="12.75" customHeight="1"/>
    <row r="153" s="110" customFormat="1" ht="12.75" customHeight="1"/>
    <row r="154" s="110" customFormat="1" ht="12.75" customHeight="1"/>
    <row r="155" s="110" customFormat="1" ht="12.75" customHeight="1"/>
    <row r="156" s="110" customFormat="1" ht="15" customHeight="1"/>
    <row r="157" s="110" customFormat="1" ht="12.75" customHeight="1"/>
    <row r="158" s="110" customFormat="1" ht="12.75" customHeight="1"/>
    <row r="159" s="110" customFormat="1" ht="12.75" customHeight="1"/>
    <row r="160" s="110" customFormat="1" ht="12.75" customHeight="1"/>
    <row r="161" s="110" customFormat="1" ht="12.75" customHeight="1"/>
    <row r="162" s="110" customFormat="1" ht="12.75" customHeight="1"/>
    <row r="163" s="110" customFormat="1" ht="12.75" customHeight="1"/>
    <row r="164" s="110" customFormat="1" ht="12.75" customHeight="1"/>
    <row r="165" s="110" customFormat="1" ht="12.75" customHeight="1"/>
    <row r="166" s="110" customFormat="1" ht="12.75" customHeight="1"/>
    <row r="167" s="110" customFormat="1" ht="12.75" customHeight="1"/>
    <row r="168" s="110" customFormat="1" ht="12.75" customHeight="1"/>
    <row r="169" s="110" customFormat="1" ht="12.75" customHeight="1"/>
    <row r="170" s="110" customFormat="1" ht="12.75" customHeight="1"/>
    <row r="171" s="110" customFormat="1" ht="12.75" customHeight="1"/>
    <row r="172" s="110" customFormat="1" ht="12.75" customHeight="1"/>
    <row r="173" s="110" customFormat="1" ht="12.75" customHeight="1"/>
    <row r="174" s="110" customFormat="1" ht="12.75" customHeight="1"/>
    <row r="175" s="110" customFormat="1" ht="12.75" customHeight="1"/>
    <row r="176" s="110" customFormat="1" ht="12.75" customHeight="1"/>
    <row r="177" s="110" customFormat="1" ht="12.75" customHeight="1"/>
    <row r="178" s="110" customFormat="1" ht="12.75" customHeight="1"/>
    <row r="179" s="110" customFormat="1" ht="12.75" customHeight="1"/>
    <row r="180" s="110" customFormat="1" ht="12.75" customHeight="1"/>
    <row r="181" s="110" customFormat="1" ht="12.75" customHeight="1"/>
    <row r="182" s="110" customFormat="1" ht="12.75" customHeight="1"/>
    <row r="183" s="110" customFormat="1" ht="12.75" customHeight="1"/>
    <row r="184" s="110" customFormat="1" ht="12.75" customHeight="1"/>
    <row r="185" s="110" customFormat="1" ht="12.75" customHeight="1"/>
    <row r="186" s="110" customFormat="1" ht="12.75" customHeight="1"/>
    <row r="187" s="110" customFormat="1" ht="12.75" customHeight="1"/>
    <row r="188" s="110" customFormat="1" ht="12.75" customHeight="1"/>
    <row r="189" s="110" customFormat="1" ht="12.75" customHeight="1"/>
    <row r="190" s="110" customFormat="1" ht="12.75" customHeight="1"/>
    <row r="191" s="110" customFormat="1" ht="12.75" customHeight="1"/>
    <row r="192" s="110" customFormat="1" ht="12.75" customHeight="1"/>
    <row r="193" s="110" customFormat="1" ht="12.75" customHeight="1"/>
    <row r="194" s="110" customFormat="1" ht="12.75" customHeight="1"/>
    <row r="195" s="110" customFormat="1" ht="12.75" customHeight="1"/>
    <row r="196" s="110" customFormat="1" ht="12.75" customHeight="1"/>
    <row r="197" s="110" customFormat="1" ht="12.75" customHeight="1"/>
    <row r="198" s="110" customFormat="1" ht="12.75" customHeight="1"/>
    <row r="199" s="110" customFormat="1" ht="12.75" customHeight="1"/>
    <row r="200" s="110" customFormat="1" ht="12.75" customHeight="1"/>
    <row r="201" s="110" customFormat="1" ht="12.75" customHeight="1"/>
    <row r="202" s="110" customFormat="1" ht="12.75" customHeight="1"/>
    <row r="203" s="110" customFormat="1" ht="12.75" customHeight="1"/>
    <row r="204" s="110" customFormat="1" ht="12.75" customHeight="1"/>
    <row r="205" s="110" customFormat="1" ht="12.75" customHeight="1"/>
    <row r="206" s="110" customFormat="1" ht="12.75" customHeight="1"/>
    <row r="207" s="110" customFormat="1" ht="12.75" customHeight="1"/>
    <row r="208" s="110" customFormat="1" ht="12.75" customHeight="1"/>
    <row r="209" s="110" customFormat="1" ht="12.75" customHeight="1"/>
    <row r="210" s="110" customFormat="1" ht="12.75" customHeight="1"/>
    <row r="211" s="110" customFormat="1" ht="12.75" customHeight="1"/>
    <row r="212" s="110" customFormat="1" ht="12.75" customHeight="1"/>
    <row r="213" s="110" customFormat="1" ht="12.75" customHeight="1"/>
    <row r="214" s="110" customFormat="1" ht="12.75" customHeight="1"/>
    <row r="215" s="110" customFormat="1" ht="12.75" customHeight="1"/>
    <row r="216" s="110" customFormat="1" ht="12.75" customHeight="1"/>
    <row r="217" s="110" customFormat="1" ht="12.75" customHeight="1"/>
    <row r="218" s="110" customFormat="1" ht="12.75" customHeight="1"/>
    <row r="219" s="110" customFormat="1" ht="12.75" customHeight="1"/>
    <row r="220" s="110" customFormat="1" ht="12.75" customHeight="1"/>
    <row r="221" s="110" customFormat="1" ht="12.75" customHeight="1"/>
    <row r="222" s="110" customFormat="1" ht="12.75" customHeight="1"/>
    <row r="223" s="110" customFormat="1" ht="12.75" customHeight="1"/>
    <row r="224" s="110" customFormat="1" ht="12.75" customHeight="1"/>
    <row r="225" s="110" customFormat="1" ht="12.75" customHeight="1"/>
    <row r="226" s="110" customFormat="1" ht="12.75" customHeight="1"/>
    <row r="227" s="110" customFormat="1" ht="12.75" customHeight="1"/>
    <row r="228" s="110" customFormat="1" ht="12.75" customHeight="1"/>
    <row r="229" s="110" customFormat="1" ht="12.75" customHeight="1"/>
    <row r="230" s="110" customFormat="1" ht="12.75" customHeight="1"/>
    <row r="231" s="110" customFormat="1" ht="12.75" customHeight="1"/>
    <row r="232" s="110" customFormat="1" ht="12.75" customHeight="1"/>
    <row r="233" s="110" customFormat="1" ht="12.75" customHeight="1"/>
    <row r="234" s="110" customFormat="1" ht="12.75" customHeight="1"/>
    <row r="235" s="110" customFormat="1" ht="12.75" customHeight="1"/>
    <row r="236" s="110" customFormat="1" ht="12.75" customHeight="1"/>
    <row r="237" s="110" customFormat="1" ht="12.75" customHeight="1"/>
    <row r="238" s="110" customFormat="1" ht="12.75" customHeight="1"/>
    <row r="239" s="110" customFormat="1" ht="12.75" customHeight="1"/>
    <row r="240" s="110" customFormat="1" ht="12.75" customHeight="1"/>
    <row r="241" s="110" customFormat="1" ht="12.75" customHeight="1"/>
    <row r="242" s="110" customFormat="1" ht="12.75" customHeight="1"/>
    <row r="243" s="110" customFormat="1" ht="12.75" customHeight="1"/>
    <row r="244" s="110" customFormat="1" ht="12.75" customHeight="1"/>
    <row r="245" s="110" customFormat="1" ht="12.75" customHeight="1"/>
    <row r="246" s="110" customFormat="1" ht="12.75" customHeight="1"/>
    <row r="247" s="110" customFormat="1" ht="12.75" customHeight="1"/>
    <row r="248" s="110" customFormat="1" ht="12.75" customHeight="1"/>
    <row r="249" s="110" customFormat="1" ht="12.75" customHeight="1"/>
    <row r="250" s="110" customFormat="1" ht="12.75" customHeight="1"/>
    <row r="251" s="110" customFormat="1" ht="12.75" customHeight="1"/>
    <row r="252" s="110" customFormat="1" ht="12.75" customHeight="1"/>
    <row r="253" s="110" customFormat="1" ht="12.75" customHeight="1"/>
    <row r="254" s="110" customFormat="1" ht="12.75" customHeight="1"/>
    <row r="255" s="110" customFormat="1" ht="12.75" customHeight="1"/>
    <row r="256" s="110" customFormat="1" ht="12.75" customHeight="1"/>
    <row r="257" s="110" customFormat="1" ht="12.75" customHeight="1"/>
    <row r="258" s="110" customFormat="1" ht="12.75" customHeight="1"/>
    <row r="259" s="110" customFormat="1" ht="12.75" customHeight="1"/>
    <row r="260" s="110" customFormat="1" ht="12.75" customHeight="1"/>
    <row r="261" s="110" customFormat="1" ht="12.75" customHeight="1"/>
    <row r="262" s="110" customFormat="1" ht="12.75" customHeight="1"/>
    <row r="263" s="110" customFormat="1" ht="12.75" customHeight="1"/>
    <row r="264" s="110" customFormat="1" ht="12.75" customHeight="1"/>
    <row r="265" s="110" customFormat="1" ht="12.75" customHeight="1"/>
    <row r="266" s="110" customFormat="1" ht="12.75" customHeight="1"/>
    <row r="267" s="110" customFormat="1" ht="12.75" customHeight="1"/>
    <row r="268" s="110" customFormat="1" ht="12.75" customHeight="1"/>
    <row r="269" s="110" customFormat="1" ht="12.75" customHeight="1"/>
    <row r="270" s="110" customFormat="1" ht="12.75" customHeight="1"/>
    <row r="271" s="110" customFormat="1" ht="12.75" customHeight="1"/>
    <row r="272" s="110" customFormat="1" ht="12.75" customHeight="1"/>
    <row r="273" s="110" customFormat="1" ht="12.75" customHeight="1"/>
    <row r="274" s="110" customFormat="1" ht="12.75" customHeight="1"/>
    <row r="275" s="110" customFormat="1" ht="12.75" customHeight="1"/>
    <row r="276" s="110" customFormat="1" ht="12.75" customHeight="1"/>
    <row r="277" s="110" customFormat="1" ht="12.75" customHeight="1"/>
    <row r="278" s="110" customFormat="1" ht="12.75" customHeight="1"/>
    <row r="279" s="110" customFormat="1" ht="12.75" customHeight="1"/>
    <row r="280" s="110" customFormat="1" ht="12.75" customHeight="1"/>
    <row r="281" s="110" customFormat="1" ht="12.75" customHeight="1"/>
    <row r="282" s="110" customFormat="1" ht="12.75" customHeight="1"/>
    <row r="283" s="110" customFormat="1" ht="12.75" customHeight="1"/>
    <row r="284" s="110" customFormat="1" ht="12.75" customHeight="1"/>
    <row r="285" s="110" customFormat="1" ht="12.75" customHeight="1"/>
    <row r="286" s="110" customFormat="1" ht="12.75" customHeight="1"/>
    <row r="287" s="110" customFormat="1" ht="12.75" customHeight="1"/>
    <row r="288" s="110" customFormat="1" ht="12.75" customHeight="1"/>
    <row r="289" s="110" customFormat="1" ht="12.75" customHeight="1"/>
    <row r="290" s="110" customFormat="1" ht="12.75" customHeight="1"/>
    <row r="291" s="110" customFormat="1" ht="12.75" customHeight="1"/>
    <row r="292" s="110" customFormat="1" ht="12.75" customHeight="1"/>
    <row r="293" s="110" customFormat="1" ht="12.75" customHeight="1"/>
    <row r="294" s="110" customFormat="1" ht="12.75" customHeight="1"/>
    <row r="295" s="110" customFormat="1" ht="12.75" customHeight="1"/>
    <row r="296" s="110" customFormat="1" ht="12.75" customHeight="1"/>
    <row r="297" s="110" customFormat="1" ht="12.75" customHeight="1"/>
    <row r="298" s="110" customFormat="1" ht="12.75" customHeight="1"/>
    <row r="299" s="110" customFormat="1" ht="12.75" customHeight="1"/>
    <row r="300" s="110" customFormat="1" ht="12.75" customHeight="1"/>
    <row r="301" s="110" customFormat="1" ht="12.75" customHeight="1"/>
    <row r="302" s="110" customFormat="1" ht="12.75" customHeight="1"/>
    <row r="303" s="110" customFormat="1" ht="12.75" customHeight="1"/>
    <row r="304" s="110" customFormat="1" ht="12.75" customHeight="1"/>
    <row r="305" s="110" customFormat="1" ht="12.75" customHeight="1"/>
    <row r="306" s="110" customFormat="1" ht="12.75" customHeight="1"/>
    <row r="307" s="110" customFormat="1" ht="12.75" customHeight="1"/>
    <row r="308" s="110" customFormat="1" ht="12.75" customHeight="1"/>
    <row r="309" s="110" customFormat="1" ht="12.75" customHeight="1"/>
    <row r="310" s="110" customFormat="1" ht="12.75" customHeight="1"/>
    <row r="311" s="110" customFormat="1" ht="12.75" customHeight="1"/>
    <row r="312" s="110" customFormat="1" ht="12.75" customHeight="1"/>
    <row r="313" s="110" customFormat="1" ht="12.75" customHeight="1"/>
    <row r="314" s="110" customFormat="1" ht="12.75" customHeight="1"/>
    <row r="315" s="110" customFormat="1" ht="12.75" customHeight="1"/>
    <row r="316" s="110" customFormat="1" ht="12.75" customHeight="1"/>
    <row r="317" s="110" customFormat="1" ht="12.75" customHeight="1"/>
    <row r="318" s="110" customFormat="1" ht="12.75" customHeight="1"/>
    <row r="319" s="110" customFormat="1" ht="12.75" customHeight="1"/>
    <row r="320" s="110" customFormat="1" ht="12.75" customHeight="1"/>
    <row r="321" s="110" customFormat="1" ht="12.75" customHeight="1"/>
    <row r="322" s="110" customFormat="1" ht="12.75" customHeight="1"/>
    <row r="323" s="110" customFormat="1" ht="12.75" customHeight="1"/>
    <row r="324" s="110" customFormat="1" ht="12.75" customHeight="1"/>
    <row r="325" s="110" customFormat="1" ht="12.75" customHeight="1"/>
    <row r="326" s="110" customFormat="1" ht="12.75" customHeight="1"/>
    <row r="327" s="110" customFormat="1" ht="12.75" customHeight="1"/>
    <row r="328" s="110" customFormat="1" ht="12.75" customHeight="1"/>
    <row r="329" s="110" customFormat="1" ht="12.75" customHeight="1"/>
    <row r="330" s="110" customFormat="1" ht="12.75" customHeight="1"/>
    <row r="331" s="110" customFormat="1" ht="12.75" customHeight="1"/>
    <row r="332" s="110" customFormat="1" ht="12.75" customHeight="1"/>
    <row r="333" s="110" customFormat="1" ht="12.75" customHeight="1"/>
    <row r="334" s="110" customFormat="1" ht="12.75" customHeight="1"/>
    <row r="335" s="110" customFormat="1" ht="12.75" customHeight="1"/>
    <row r="336" s="110" customFormat="1" ht="12.75" customHeight="1"/>
    <row r="337" s="110" customFormat="1" ht="12.75" customHeight="1"/>
    <row r="338" s="110" customFormat="1" ht="12.75" customHeight="1"/>
    <row r="339" s="110" customFormat="1" ht="12.75" customHeight="1"/>
    <row r="340" s="110" customFormat="1" ht="12.75" customHeight="1"/>
    <row r="341" s="110" customFormat="1" ht="12.75" customHeight="1"/>
    <row r="342" s="110" customFormat="1" ht="12.75" customHeight="1"/>
    <row r="343" s="110" customFormat="1" ht="12.75" customHeight="1"/>
    <row r="344" s="110" customFormat="1" ht="12.75" customHeight="1"/>
    <row r="345" s="110" customFormat="1" ht="12.75" customHeight="1"/>
    <row r="346" s="110" customFormat="1" ht="12.75" customHeight="1"/>
    <row r="347" s="110" customFormat="1" ht="12.75" customHeight="1"/>
    <row r="348" s="110" customFormat="1" ht="12.75" customHeight="1"/>
    <row r="349" s="110" customFormat="1" ht="12.75" customHeight="1"/>
    <row r="350" s="110" customFormat="1" ht="12.75" customHeight="1"/>
    <row r="351" s="110" customFormat="1" ht="12.75" customHeight="1"/>
    <row r="352" s="110" customFormat="1" ht="12.75" customHeight="1"/>
    <row r="353" s="110" customFormat="1" ht="12.75" customHeight="1"/>
    <row r="354" s="110" customFormat="1" ht="12.75" customHeight="1"/>
    <row r="355" s="110" customFormat="1" ht="12.75" customHeight="1"/>
    <row r="356" s="110" customFormat="1" ht="12.75" customHeight="1"/>
    <row r="357" s="110" customFormat="1" ht="12.75" customHeight="1"/>
    <row r="358" s="110" customFormat="1" ht="12.75" customHeight="1"/>
    <row r="359" s="110" customFormat="1" ht="12.75" customHeight="1"/>
    <row r="360" s="110" customFormat="1" ht="12.75" customHeight="1"/>
    <row r="361" s="110" customFormat="1" ht="12.75" customHeight="1"/>
    <row r="362" s="110" customFormat="1" ht="12.75" customHeight="1"/>
    <row r="363" s="110" customFormat="1" ht="12.75" customHeight="1"/>
    <row r="364" s="110" customFormat="1" ht="12.75" customHeight="1"/>
    <row r="365" s="110" customFormat="1" ht="12.75" customHeight="1"/>
    <row r="366" s="110" customFormat="1" ht="12.75" customHeight="1"/>
    <row r="367" s="110" customFormat="1" ht="12.75" customHeight="1"/>
    <row r="368" s="110" customFormat="1" ht="12.75" customHeight="1"/>
    <row r="369" s="110" customFormat="1" ht="12.75" customHeight="1"/>
    <row r="370" s="110" customFormat="1" ht="12.75" customHeight="1"/>
    <row r="371" s="110" customFormat="1" ht="12.75" customHeight="1"/>
    <row r="372" s="110" customFormat="1" ht="12.75" customHeight="1"/>
    <row r="373" s="110" customFormat="1" ht="12.75" customHeight="1"/>
    <row r="374" s="110" customFormat="1" ht="12.75" customHeight="1"/>
    <row r="375" s="110" customFormat="1" ht="12.75" customHeight="1"/>
    <row r="376" s="110" customFormat="1" ht="12.75" customHeight="1"/>
    <row r="377" s="110" customFormat="1" ht="12.75" customHeight="1"/>
    <row r="378" s="110" customFormat="1" ht="12.75" customHeight="1"/>
    <row r="379" s="110" customFormat="1" ht="12.75" customHeight="1"/>
    <row r="380" s="110" customFormat="1" ht="12.75" customHeight="1"/>
    <row r="381" s="110" customFormat="1" ht="12.75" customHeight="1"/>
    <row r="382" s="110" customFormat="1" ht="12.75" customHeight="1"/>
    <row r="383" s="110" customFormat="1" ht="12.75" customHeight="1"/>
    <row r="384" s="110" customFormat="1" ht="12.75" customHeight="1"/>
    <row r="385" s="110" customFormat="1" ht="12.75" customHeight="1"/>
    <row r="386" s="110" customFormat="1" ht="12.75" customHeight="1"/>
    <row r="387" s="110" customFormat="1" ht="12.75" customHeight="1"/>
    <row r="388" s="110" customFormat="1" ht="12.75" customHeight="1"/>
    <row r="389" s="110" customFormat="1" ht="12.75" customHeight="1"/>
    <row r="390" s="110" customFormat="1" ht="12.75" customHeight="1"/>
    <row r="391" s="110" customFormat="1" ht="12.75" customHeight="1"/>
    <row r="392" s="110" customFormat="1" ht="12.75" customHeight="1"/>
    <row r="393" s="110" customFormat="1" ht="12.75" customHeight="1"/>
    <row r="394" s="110" customFormat="1" ht="12.75" customHeight="1"/>
    <row r="395" s="110" customFormat="1" ht="12.75" customHeight="1"/>
    <row r="396" s="110" customFormat="1" ht="12.75" customHeight="1"/>
    <row r="397" s="110" customFormat="1" ht="12.75" customHeight="1"/>
    <row r="398" s="110" customFormat="1" ht="12.75" customHeight="1"/>
    <row r="399" s="110" customFormat="1" ht="12.75" customHeight="1"/>
    <row r="400" s="110" customFormat="1" ht="12.75" customHeight="1"/>
    <row r="401" s="110" customFormat="1" ht="12.75" customHeight="1"/>
    <row r="402" s="110" customFormat="1" ht="12.75" customHeight="1"/>
    <row r="403" s="110" customFormat="1" ht="12.75" customHeight="1"/>
    <row r="404" s="110" customFormat="1" ht="12.75" customHeight="1"/>
    <row r="405" s="110" customFormat="1" ht="12.75" customHeight="1"/>
    <row r="406" s="110" customFormat="1" ht="12.75" customHeight="1"/>
    <row r="407" s="110" customFormat="1" ht="12.75" customHeight="1"/>
    <row r="408" s="110" customFormat="1" ht="12.75" customHeight="1"/>
    <row r="409" s="110" customFormat="1" ht="12.75" customHeight="1"/>
    <row r="410" s="110" customFormat="1" ht="12.75" customHeight="1"/>
    <row r="411" s="110" customFormat="1" ht="12.75" customHeight="1"/>
    <row r="412" s="110" customFormat="1" ht="12.75" customHeight="1"/>
    <row r="413" s="110" customFormat="1" ht="12.75" customHeight="1"/>
    <row r="414" s="110" customFormat="1" ht="12.75" customHeight="1"/>
    <row r="415" s="110" customFormat="1" ht="12.75" customHeight="1"/>
    <row r="416" s="110" customFormat="1" ht="12.75" customHeight="1"/>
    <row r="417" s="110" customFormat="1" ht="12.75" customHeight="1"/>
    <row r="418" s="110" customFormat="1" ht="12.75" customHeight="1"/>
    <row r="419" s="110" customFormat="1" ht="12.75" customHeight="1"/>
    <row r="420" s="110" customFormat="1" ht="12.75" customHeight="1"/>
    <row r="421" s="110" customFormat="1" ht="12.75" customHeight="1"/>
    <row r="422" s="110" customFormat="1" ht="12.75" customHeight="1"/>
    <row r="423" s="110" customFormat="1" ht="12.75" customHeight="1"/>
    <row r="424" s="110" customFormat="1" ht="12.75" customHeight="1"/>
    <row r="425" s="110" customFormat="1" ht="12.75" customHeight="1"/>
    <row r="426" s="110" customFormat="1" ht="12.75" customHeight="1"/>
    <row r="427" s="110" customFormat="1" ht="12.75" customHeight="1"/>
    <row r="428" s="110" customFormat="1" ht="12.75" customHeight="1"/>
    <row r="429" s="110" customFormat="1" ht="12.75" customHeight="1"/>
    <row r="430" s="110" customFormat="1" ht="12.75" customHeight="1"/>
    <row r="431" s="110" customFormat="1" ht="12.75" customHeight="1"/>
    <row r="432" s="110" customFormat="1" ht="12.75" customHeight="1"/>
    <row r="433" s="110" customFormat="1" ht="12.75" customHeight="1"/>
    <row r="434" s="110" customFormat="1" ht="12.75" customHeight="1"/>
    <row r="435" s="110" customFormat="1" ht="12.75" customHeight="1"/>
    <row r="436" s="110" customFormat="1" ht="12.75" customHeight="1"/>
    <row r="437" s="110" customFormat="1" ht="12.75" customHeight="1"/>
    <row r="438" s="110" customFormat="1" ht="12.75" customHeight="1"/>
    <row r="439" s="110" customFormat="1" ht="12.75" customHeight="1"/>
    <row r="440" s="110" customFormat="1" ht="12.75" customHeight="1"/>
    <row r="441" s="110" customFormat="1" ht="12.75" customHeight="1"/>
    <row r="442" s="110" customFormat="1" ht="12.75" customHeight="1"/>
    <row r="443" s="110" customFormat="1" ht="12.75" customHeight="1"/>
    <row r="444" s="110" customFormat="1" ht="12.75" customHeight="1"/>
    <row r="445" s="110" customFormat="1" ht="12.75" customHeight="1"/>
    <row r="446" s="110" customFormat="1" ht="12.75" customHeight="1"/>
    <row r="447" s="110" customFormat="1" ht="12.75" customHeight="1"/>
    <row r="448" s="110" customFormat="1" ht="12.75" customHeight="1"/>
    <row r="449" s="110" customFormat="1" ht="12.75" customHeight="1"/>
    <row r="450" s="110" customFormat="1" ht="12.75" customHeight="1"/>
    <row r="451" s="110" customFormat="1" ht="12.75" customHeight="1"/>
    <row r="452" s="110" customFormat="1" ht="12.75" customHeight="1"/>
    <row r="453" s="110" customFormat="1" ht="12.75" customHeight="1"/>
    <row r="454" s="110" customFormat="1" ht="12.75" customHeight="1"/>
    <row r="455" s="110" customFormat="1" ht="12.75" customHeight="1"/>
    <row r="456" s="110" customFormat="1" ht="12.75" customHeight="1"/>
    <row r="457" s="110" customFormat="1" ht="12.75" customHeight="1"/>
    <row r="458" s="110" customFormat="1" ht="12.75" customHeight="1"/>
    <row r="459" s="110" customFormat="1" ht="12.75" customHeight="1"/>
    <row r="460" s="110" customFormat="1" ht="12.75" customHeight="1"/>
    <row r="461" s="110" customFormat="1" ht="12.75" customHeight="1"/>
    <row r="462" s="110" customFormat="1" ht="12.75" customHeight="1"/>
    <row r="463" s="110" customFormat="1" ht="12.75" customHeight="1"/>
    <row r="464" s="110" customFormat="1" ht="12.75" customHeight="1"/>
    <row r="465" s="110" customFormat="1" ht="12.75" customHeight="1"/>
    <row r="466" s="110" customFormat="1" ht="12.75" customHeight="1"/>
    <row r="467" s="110" customFormat="1" ht="12.75" customHeight="1"/>
    <row r="468" s="110" customFormat="1" ht="12.75" customHeight="1"/>
    <row r="469" s="110" customFormat="1" ht="12.75" customHeight="1"/>
    <row r="470" s="110" customFormat="1" ht="12.75" customHeight="1"/>
    <row r="471" s="110" customFormat="1" ht="12.75" customHeight="1"/>
    <row r="472" s="110" customFormat="1" ht="12.75" customHeight="1"/>
    <row r="473" s="110" customFormat="1" ht="12.75" customHeight="1"/>
    <row r="474" s="110" customFormat="1" ht="12.75" customHeight="1"/>
    <row r="475" s="110" customFormat="1" ht="12.75" customHeight="1"/>
    <row r="476" s="110" customFormat="1" ht="12.75" customHeight="1"/>
    <row r="477" s="110" customFormat="1" ht="12.75" customHeight="1"/>
    <row r="478" s="110" customFormat="1" ht="12.75" customHeight="1"/>
    <row r="479" s="110" customFormat="1" ht="12.75" customHeight="1"/>
    <row r="480" s="110" customFormat="1" ht="12.75" customHeight="1"/>
    <row r="481" s="110" customFormat="1" ht="12.75" customHeight="1"/>
    <row r="482" s="110" customFormat="1" ht="12.75" customHeight="1"/>
    <row r="483" s="110" customFormat="1" ht="12.75" customHeight="1"/>
    <row r="484" s="110" customFormat="1" ht="12.75" customHeight="1"/>
    <row r="485" s="110" customFormat="1" ht="12.75" customHeight="1"/>
    <row r="486" s="110" customFormat="1" ht="12.75" customHeight="1"/>
    <row r="487" s="110" customFormat="1" ht="12.75" customHeight="1"/>
    <row r="488" s="110" customFormat="1" ht="12.75" customHeight="1"/>
    <row r="489" s="110" customFormat="1" ht="12.75" customHeight="1"/>
    <row r="490" s="110" customFormat="1" ht="12.75" customHeight="1"/>
    <row r="491" s="110" customFormat="1" ht="12.75" customHeight="1"/>
    <row r="492" s="110" customFormat="1" ht="12.75" customHeight="1"/>
    <row r="493" s="110" customFormat="1" ht="12.75" customHeight="1"/>
    <row r="494" s="110" customFormat="1" ht="12.75" customHeight="1"/>
    <row r="495" s="110" customFormat="1" ht="12.75" customHeight="1"/>
    <row r="496" s="110" customFormat="1" ht="12.75" customHeight="1"/>
    <row r="497" s="110" customFormat="1" ht="12.75" customHeight="1"/>
    <row r="498" s="110" customFormat="1" ht="12.75" customHeight="1"/>
    <row r="499" s="110" customFormat="1" ht="12.75" customHeight="1"/>
    <row r="500" s="110" customFormat="1" ht="12.75" customHeight="1"/>
    <row r="501" s="110" customFormat="1" ht="12.75" customHeight="1"/>
    <row r="502" s="110" customFormat="1" ht="12.75" customHeight="1"/>
    <row r="503" s="110" customFormat="1" ht="12.75" customHeight="1"/>
    <row r="504" s="110" customFormat="1" ht="12.75" customHeight="1"/>
    <row r="505" s="110" customFormat="1" ht="12.75" customHeight="1"/>
    <row r="506" s="110" customFormat="1" ht="12.75" customHeight="1"/>
    <row r="507" s="110" customFormat="1" ht="12.75" customHeight="1"/>
    <row r="508" s="110" customFormat="1" ht="12.75" customHeight="1"/>
    <row r="509" s="110" customFormat="1" ht="12.75" customHeight="1"/>
    <row r="510" s="110" customFormat="1" ht="12.75" customHeight="1"/>
    <row r="511" s="110" customFormat="1" ht="12.75" customHeight="1"/>
    <row r="512" s="110" customFormat="1" ht="12.75" customHeight="1"/>
    <row r="513" s="110" customFormat="1" ht="12.75" customHeight="1"/>
    <row r="514" s="110" customFormat="1" ht="12.75" customHeight="1"/>
    <row r="515" s="110" customFormat="1" ht="12.75" customHeight="1"/>
    <row r="516" s="110" customFormat="1" ht="12.75" customHeight="1"/>
    <row r="517" s="110" customFormat="1" ht="12.75" customHeight="1"/>
    <row r="518" s="110" customFormat="1" ht="12.75" customHeight="1"/>
    <row r="519" s="110" customFormat="1" ht="12.75" customHeight="1"/>
    <row r="520" s="110" customFormat="1" ht="12.75" customHeight="1"/>
    <row r="521" s="110" customFormat="1" ht="12.75" customHeight="1"/>
    <row r="522" s="110" customFormat="1" ht="12.75" customHeight="1"/>
    <row r="523" s="110" customFormat="1" ht="12.75" customHeight="1"/>
    <row r="524" s="110" customFormat="1" ht="12.75" customHeight="1"/>
    <row r="525" s="110" customFormat="1" ht="12.75" customHeight="1"/>
    <row r="526" s="110" customFormat="1" ht="12.75" customHeight="1"/>
    <row r="527" s="110" customFormat="1" ht="12.75" customHeight="1"/>
    <row r="528" s="110" customFormat="1" ht="12.75" customHeight="1"/>
    <row r="529" s="110" customFormat="1" ht="12.75" customHeight="1"/>
    <row r="530" s="110" customFormat="1" ht="12.75" customHeight="1"/>
    <row r="531" s="110" customFormat="1" ht="12.75" customHeight="1"/>
    <row r="532" s="110" customFormat="1" ht="12.75" customHeight="1"/>
    <row r="533" s="110" customFormat="1" ht="12.75" customHeight="1"/>
    <row r="534" s="110" customFormat="1" ht="12.75" customHeight="1"/>
    <row r="535" s="110" customFormat="1" ht="12.75" customHeight="1"/>
    <row r="536" s="110" customFormat="1" ht="12.75" customHeight="1"/>
    <row r="537" s="110" customFormat="1" ht="12.75" customHeight="1"/>
    <row r="538" s="110" customFormat="1" ht="12.75" customHeight="1"/>
    <row r="539" s="110" customFormat="1" ht="12.75" customHeight="1"/>
    <row r="540" s="110" customFormat="1" ht="12.75" customHeight="1"/>
    <row r="541" s="110" customFormat="1" ht="12.75" customHeight="1"/>
    <row r="542" s="110" customFormat="1" ht="12.75" customHeight="1"/>
    <row r="543" s="110" customFormat="1" ht="12.75" customHeight="1"/>
    <row r="544" s="110" customFormat="1" ht="12.75" customHeight="1"/>
    <row r="545" s="110" customFormat="1" ht="12.75" customHeight="1"/>
    <row r="546" s="110" customFormat="1" ht="12.75" customHeight="1"/>
    <row r="547" s="110" customFormat="1" ht="12.75" customHeight="1"/>
    <row r="548" s="110" customFormat="1" ht="12.75" customHeight="1"/>
    <row r="549" s="110" customFormat="1" ht="12.75" customHeight="1"/>
    <row r="550" s="110" customFormat="1" ht="12.75" customHeight="1"/>
    <row r="551" s="110" customFormat="1" ht="12.75" customHeight="1"/>
    <row r="552" s="110" customFormat="1" ht="12.75" customHeight="1"/>
    <row r="553" s="110" customFormat="1" ht="12.75" customHeight="1"/>
    <row r="554" s="110" customFormat="1" ht="12.75" customHeight="1"/>
    <row r="555" s="110" customFormat="1" ht="12.75" customHeight="1"/>
    <row r="556" s="110" customFormat="1" ht="12.75" customHeight="1"/>
    <row r="557" s="110" customFormat="1" ht="12.75" customHeight="1"/>
    <row r="558" s="110" customFormat="1" ht="12.75" customHeight="1"/>
    <row r="559" s="110" customFormat="1" ht="12.75" customHeight="1"/>
    <row r="560" s="110" customFormat="1" ht="12.75" customHeight="1"/>
    <row r="561" s="110" customFormat="1" ht="12.75" customHeight="1"/>
    <row r="562" s="110" customFormat="1" ht="12.75" customHeight="1"/>
    <row r="563" s="110" customFormat="1" ht="12.75" customHeight="1"/>
    <row r="564" s="110" customFormat="1" ht="12.75" customHeight="1"/>
    <row r="565" s="110" customFormat="1" ht="12.75" customHeight="1"/>
    <row r="566" s="110" customFormat="1" ht="12.75" customHeight="1"/>
    <row r="567" s="110" customFormat="1" ht="12.75" customHeight="1"/>
    <row r="568" s="110" customFormat="1" ht="12.75" customHeight="1"/>
    <row r="569" s="110" customFormat="1" ht="12.75" customHeight="1"/>
    <row r="570" s="110" customFormat="1" ht="12.75" customHeight="1"/>
    <row r="571" s="110" customFormat="1" ht="12.75" customHeight="1"/>
    <row r="572" s="110" customFormat="1" ht="12.75" customHeight="1"/>
    <row r="573" s="110" customFormat="1" ht="12.75" customHeight="1"/>
    <row r="574" s="110" customFormat="1" ht="12.75" customHeight="1"/>
    <row r="575" s="110" customFormat="1" ht="12.75" customHeight="1"/>
    <row r="576" s="110" customFormat="1" ht="12.75" customHeight="1"/>
    <row r="577" s="110" customFormat="1" ht="12.75" customHeight="1"/>
    <row r="578" s="110" customFormat="1" ht="12.75" customHeight="1"/>
    <row r="579" s="110" customFormat="1" ht="12.75" customHeight="1"/>
    <row r="580" s="110" customFormat="1" ht="12.75" customHeight="1"/>
    <row r="581" s="110" customFormat="1" ht="12.75" customHeight="1"/>
    <row r="582" s="110" customFormat="1" ht="12.75" customHeight="1"/>
    <row r="583" s="110" customFormat="1" ht="12.75" customHeight="1"/>
    <row r="584" s="110" customFormat="1" ht="12.75" customHeight="1"/>
    <row r="585" s="110" customFormat="1" ht="12.75" customHeight="1"/>
    <row r="586" s="110" customFormat="1" ht="12.75" customHeight="1"/>
    <row r="587" s="110" customFormat="1" ht="12.75" customHeight="1"/>
    <row r="588" s="110" customFormat="1" ht="12.75" customHeight="1"/>
    <row r="589" s="110" customFormat="1" ht="12.75" customHeight="1"/>
    <row r="590" s="110" customFormat="1" ht="12.75" customHeight="1"/>
    <row r="591" s="110" customFormat="1" ht="12.75" customHeight="1"/>
    <row r="592" s="110" customFormat="1" ht="12.75" customHeight="1"/>
    <row r="593" s="110" customFormat="1" ht="12.75" customHeight="1"/>
    <row r="594" s="110" customFormat="1" ht="12.75" customHeight="1"/>
    <row r="595" s="110" customFormat="1" ht="12.75" customHeight="1"/>
    <row r="596" s="110" customFormat="1" ht="12.75" customHeight="1"/>
    <row r="597" s="110" customFormat="1" ht="12.75" customHeight="1"/>
    <row r="598" s="110" customFormat="1" ht="12.75" customHeight="1"/>
    <row r="599" s="110" customFormat="1" ht="12.75" customHeight="1"/>
    <row r="600" s="110" customFormat="1" ht="12.75" customHeight="1"/>
    <row r="601" s="110" customFormat="1" ht="12.75" customHeight="1"/>
    <row r="602" s="110" customFormat="1" ht="12.75" customHeight="1"/>
    <row r="603" s="110" customFormat="1" ht="12.75" customHeight="1"/>
    <row r="604" s="110" customFormat="1" ht="12.75" customHeight="1"/>
    <row r="605" s="110" customFormat="1" ht="12.75" customHeight="1"/>
    <row r="606" s="110" customFormat="1" ht="12.75" customHeight="1"/>
    <row r="607" s="110" customFormat="1" ht="12.75" customHeight="1"/>
    <row r="608" s="110" customFormat="1" ht="12.75" customHeight="1"/>
    <row r="609" s="110" customFormat="1" ht="12.75" customHeight="1"/>
    <row r="610" s="110" customFormat="1" ht="12.75" customHeight="1"/>
    <row r="611" s="110" customFormat="1" ht="12.75" customHeight="1"/>
    <row r="612" s="110" customFormat="1" ht="12.75" customHeight="1"/>
    <row r="613" s="110" customFormat="1" ht="12.75" customHeight="1"/>
    <row r="614" s="110" customFormat="1" ht="12.75" customHeight="1"/>
    <row r="615" s="110" customFormat="1" ht="12.75" customHeight="1"/>
    <row r="616" s="110" customFormat="1" ht="12.75" customHeight="1"/>
    <row r="617" s="110" customFormat="1" ht="12.75" customHeight="1"/>
    <row r="618" s="110" customFormat="1" ht="12.75" customHeight="1"/>
    <row r="619" s="110" customFormat="1" ht="12.75" customHeight="1"/>
    <row r="620" s="110" customFormat="1" ht="12.75" customHeight="1"/>
    <row r="621" s="110" customFormat="1" ht="12.75" customHeight="1"/>
    <row r="622" s="110" customFormat="1" ht="12.75" customHeight="1"/>
    <row r="623" s="110" customFormat="1" ht="12.75" customHeight="1"/>
    <row r="624" s="110" customFormat="1" ht="12.75" customHeight="1"/>
    <row r="625" s="110" customFormat="1" ht="12.75" customHeight="1"/>
    <row r="626" s="110" customFormat="1" ht="12.75" customHeight="1"/>
    <row r="627" s="110" customFormat="1" ht="12.75" customHeight="1"/>
    <row r="628" s="110" customFormat="1" ht="12.75" customHeight="1"/>
    <row r="629" s="110" customFormat="1" ht="12.75" customHeight="1"/>
    <row r="630" s="110" customFormat="1" ht="12.75" customHeight="1"/>
    <row r="631" s="110" customFormat="1" ht="12.75" customHeight="1"/>
    <row r="632" s="110" customFormat="1" ht="12.75" customHeight="1"/>
    <row r="633" s="110" customFormat="1" ht="12.75" customHeight="1"/>
    <row r="634" s="110" customFormat="1" ht="12.75" customHeight="1"/>
    <row r="635" s="110" customFormat="1" ht="12.75" customHeight="1"/>
    <row r="636" s="110" customFormat="1" ht="12.75" customHeight="1"/>
    <row r="637" s="110" customFormat="1" ht="12.75" customHeight="1"/>
    <row r="638" s="110" customFormat="1" ht="12.75" customHeight="1"/>
    <row r="639" s="110" customFormat="1" ht="12.75" customHeight="1"/>
    <row r="640" s="110" customFormat="1" ht="12.75" customHeight="1"/>
    <row r="641" s="110" customFormat="1" ht="12.75" customHeight="1"/>
    <row r="642" s="110" customFormat="1" ht="12.75" customHeight="1"/>
    <row r="643" s="110" customFormat="1" ht="12.75" customHeight="1"/>
    <row r="644" s="110" customFormat="1" ht="12.75" customHeight="1"/>
    <row r="645" s="110" customFormat="1" ht="12.75" customHeight="1"/>
    <row r="646" s="110" customFormat="1" ht="12.75" customHeight="1"/>
    <row r="647" s="110" customFormat="1" ht="12.75" customHeight="1"/>
    <row r="648" s="110" customFormat="1" ht="12.75" customHeight="1"/>
    <row r="649" s="110" customFormat="1" ht="12.75" customHeight="1"/>
    <row r="650" s="110" customFormat="1" ht="12.75" customHeight="1"/>
    <row r="651" s="110" customFormat="1" ht="12.75" customHeight="1"/>
    <row r="652" s="110" customFormat="1" ht="12.75" customHeight="1"/>
    <row r="653" s="110" customFormat="1" ht="12.75" customHeight="1"/>
    <row r="654" s="110" customFormat="1" ht="12.75" customHeight="1"/>
    <row r="655" s="110" customFormat="1" ht="12.75" customHeight="1"/>
    <row r="656" s="110" customFormat="1" ht="12.75" customHeight="1"/>
    <row r="657" s="110" customFormat="1" ht="12.75" customHeight="1"/>
    <row r="658" s="110" customFormat="1" ht="12.75" customHeight="1"/>
    <row r="659" s="110" customFormat="1" ht="12.75" customHeight="1"/>
    <row r="660" s="110" customFormat="1" ht="12.75" customHeight="1"/>
    <row r="661" s="110" customFormat="1" ht="12.75" customHeight="1"/>
    <row r="662" s="110" customFormat="1" ht="12.75" customHeight="1"/>
    <row r="663" s="110" customFormat="1" ht="12.75" customHeight="1"/>
    <row r="664" s="110" customFormat="1" ht="12.75" customHeight="1"/>
    <row r="665" s="110" customFormat="1" ht="12.75" customHeight="1"/>
    <row r="666" s="110" customFormat="1" ht="12.75" customHeight="1"/>
    <row r="667" s="110" customFormat="1" ht="12.75" customHeight="1"/>
    <row r="668" s="110" customFormat="1" ht="12.75" customHeight="1"/>
    <row r="669" s="110" customFormat="1" ht="12.75" customHeight="1"/>
    <row r="670" s="110" customFormat="1" ht="12.75" customHeight="1"/>
    <row r="671" s="110" customFormat="1" ht="12.75" customHeight="1"/>
    <row r="672" s="110" customFormat="1" ht="12.75" customHeight="1"/>
    <row r="673" s="110" customFormat="1" ht="12.75" customHeight="1"/>
    <row r="674" s="110" customFormat="1" ht="12.75" customHeight="1"/>
    <row r="675" s="110" customFormat="1" ht="12.75" customHeight="1"/>
    <row r="676" s="110" customFormat="1" ht="12.75" customHeight="1"/>
    <row r="677" s="110" customFormat="1" ht="12.75" customHeight="1"/>
    <row r="678" s="110" customFormat="1" ht="12.75" customHeight="1"/>
    <row r="679" s="110" customFormat="1" ht="12.75" customHeight="1"/>
    <row r="680" s="110" customFormat="1" ht="12.75" customHeight="1"/>
    <row r="681" s="110" customFormat="1" ht="12.75" customHeight="1"/>
    <row r="682" s="110" customFormat="1" ht="12.75" customHeight="1"/>
    <row r="683" s="110" customFormat="1" ht="12.75" customHeight="1"/>
    <row r="684" s="110" customFormat="1" ht="12.75" customHeight="1"/>
    <row r="685" s="110" customFormat="1" ht="12.75" customHeight="1"/>
    <row r="686" s="110" customFormat="1" ht="12.75" customHeight="1"/>
    <row r="687" s="110" customFormat="1" ht="12.75" customHeight="1"/>
    <row r="688" s="110" customFormat="1" ht="12.75" customHeight="1"/>
    <row r="689" s="110" customFormat="1" ht="12.75" customHeight="1"/>
    <row r="690" s="110" customFormat="1" ht="12.75" customHeight="1"/>
    <row r="691" s="110" customFormat="1" ht="12.75" customHeight="1"/>
    <row r="692" s="110" customFormat="1" ht="12.75" customHeight="1"/>
    <row r="693" s="110" customFormat="1" ht="12.75" customHeight="1"/>
    <row r="694" s="110" customFormat="1" ht="12.75" customHeight="1"/>
    <row r="695" s="110" customFormat="1" ht="12.75" customHeight="1"/>
    <row r="696" s="110" customFormat="1" ht="12.75" customHeight="1"/>
    <row r="697" s="110" customFormat="1" ht="12.75" customHeight="1"/>
    <row r="698" s="110" customFormat="1" ht="12.75" customHeight="1"/>
    <row r="699" s="110" customFormat="1" ht="12.75" customHeight="1"/>
    <row r="700" s="110" customFormat="1" ht="12.75" customHeight="1"/>
    <row r="701" s="110" customFormat="1" ht="12.75" customHeight="1"/>
    <row r="702" s="110" customFormat="1" ht="12.75" customHeight="1"/>
    <row r="703" s="110" customFormat="1" ht="12.75" customHeight="1"/>
    <row r="704" s="110" customFormat="1" ht="12.75" customHeight="1"/>
    <row r="705" s="110" customFormat="1" ht="12.75" customHeight="1"/>
    <row r="706" s="110" customFormat="1" ht="12.75" customHeight="1"/>
    <row r="707" s="110" customFormat="1" ht="12.75" customHeight="1"/>
    <row r="708" s="110" customFormat="1" ht="12.75" customHeight="1"/>
    <row r="709" s="110" customFormat="1" ht="12.75" customHeight="1"/>
    <row r="710" s="110" customFormat="1" ht="12.75" customHeight="1"/>
    <row r="711" s="110" customFormat="1" ht="12.75" customHeight="1"/>
    <row r="712" s="110" customFormat="1" ht="12.75" customHeight="1"/>
    <row r="713" s="110" customFormat="1" ht="12.75" customHeight="1"/>
    <row r="714" s="110" customFormat="1" ht="12.75" customHeight="1"/>
    <row r="715" s="110" customFormat="1" ht="12.75" customHeight="1"/>
    <row r="716" s="110" customFormat="1" ht="12.75" customHeight="1"/>
    <row r="717" s="110" customFormat="1" ht="12.75" customHeight="1"/>
    <row r="718" s="110" customFormat="1" ht="12.75" customHeight="1"/>
    <row r="719" s="110" customFormat="1" ht="12.75" customHeight="1"/>
    <row r="720" s="110" customFormat="1" ht="12.75" customHeight="1"/>
    <row r="721" s="110" customFormat="1" ht="12.75" customHeight="1"/>
    <row r="722" s="110" customFormat="1" ht="12.75" customHeight="1"/>
    <row r="723" s="110" customFormat="1" ht="12.75" customHeight="1"/>
    <row r="724" s="110" customFormat="1" ht="12.75" customHeight="1"/>
    <row r="725" s="110" customFormat="1" ht="12.75" customHeight="1"/>
    <row r="726" s="110" customFormat="1" ht="12.75" customHeight="1"/>
    <row r="727" s="110" customFormat="1" ht="12.75" customHeight="1"/>
    <row r="728" s="110" customFormat="1" ht="12.75" customHeight="1"/>
    <row r="729" s="110" customFormat="1" ht="12.75" customHeight="1"/>
    <row r="730" s="110" customFormat="1" ht="12.75" customHeight="1"/>
    <row r="731" s="110" customFormat="1" ht="12.75" customHeight="1"/>
    <row r="732" s="110" customFormat="1" ht="12.75" customHeight="1"/>
    <row r="733" s="110" customFormat="1" ht="12.75" customHeight="1"/>
    <row r="734" s="110" customFormat="1" ht="12.75" customHeight="1"/>
    <row r="735" s="110" customFormat="1" ht="12.75" customHeight="1"/>
    <row r="736" s="110" customFormat="1" ht="12.75" customHeight="1"/>
    <row r="737" s="110" customFormat="1" ht="12.75" customHeight="1"/>
    <row r="738" s="110" customFormat="1" ht="12.75" customHeight="1"/>
    <row r="739" s="110" customFormat="1" ht="12.75" customHeight="1"/>
    <row r="740" s="110" customFormat="1" ht="12.75" customHeight="1"/>
    <row r="741" s="110" customFormat="1" ht="12.75" customHeight="1"/>
    <row r="742" s="110" customFormat="1" ht="12.75" customHeight="1"/>
    <row r="743" s="110" customFormat="1" ht="12.75" customHeight="1"/>
    <row r="744" s="110" customFormat="1" ht="12.75" customHeight="1"/>
    <row r="745" s="110" customFormat="1" ht="12.75" customHeight="1"/>
    <row r="746" s="110" customFormat="1" ht="12.75" customHeight="1"/>
    <row r="747" s="110" customFormat="1" ht="12.75" customHeight="1"/>
    <row r="748" s="110" customFormat="1" ht="12.75" customHeight="1"/>
    <row r="749" s="110" customFormat="1" ht="12.75" customHeight="1"/>
    <row r="750" s="110" customFormat="1" ht="12.75" customHeight="1"/>
    <row r="751" s="110" customFormat="1" ht="12.75" customHeight="1"/>
    <row r="752" s="110" customFormat="1" ht="12.75" customHeight="1"/>
    <row r="753" s="110" customFormat="1" ht="12.75" customHeight="1"/>
    <row r="754" s="110" customFormat="1" ht="12.75" customHeight="1"/>
    <row r="755" s="110" customFormat="1" ht="12.75" customHeight="1"/>
    <row r="756" s="110" customFormat="1" ht="12.75" customHeight="1"/>
    <row r="757" s="110" customFormat="1" ht="12.75" customHeight="1"/>
    <row r="758" s="110" customFormat="1" ht="12.75" customHeight="1"/>
    <row r="759" s="110" customFormat="1" ht="12.75" customHeight="1"/>
    <row r="760" s="110" customFormat="1" ht="12.75" customHeight="1"/>
    <row r="761" s="110" customFormat="1" ht="12.75" customHeight="1"/>
    <row r="762" s="110" customFormat="1" ht="12.75" customHeight="1"/>
    <row r="763" s="110" customFormat="1" ht="12.75" customHeight="1"/>
    <row r="764" s="110" customFormat="1" ht="12.75" customHeight="1"/>
    <row r="765" s="110" customFormat="1" ht="12.75" customHeight="1"/>
    <row r="766" s="110" customFormat="1" ht="12.75" customHeight="1"/>
    <row r="767" s="110" customFormat="1" ht="12.75" customHeight="1"/>
    <row r="768" s="110" customFormat="1" ht="12.75" customHeight="1"/>
    <row r="769" s="110" customFormat="1" ht="12.75" customHeight="1"/>
    <row r="770" s="110" customFormat="1" ht="12.75" customHeight="1"/>
    <row r="771" s="110" customFormat="1" ht="12.75" customHeight="1"/>
    <row r="772" s="110" customFormat="1" ht="12.75" customHeight="1"/>
    <row r="773" s="110" customFormat="1" ht="12.75" customHeight="1"/>
    <row r="774" s="110" customFormat="1" ht="12.75" customHeight="1"/>
    <row r="775" s="110" customFormat="1" ht="12.75" customHeight="1"/>
    <row r="776" s="110" customFormat="1" ht="12.75" customHeight="1"/>
    <row r="777" s="110" customFormat="1" ht="12.75" customHeight="1"/>
    <row r="778" s="110" customFormat="1" ht="12.75" customHeight="1"/>
    <row r="779" s="110" customFormat="1" ht="12.75" customHeight="1"/>
    <row r="780" s="110" customFormat="1" ht="12.75" customHeight="1"/>
    <row r="781" s="110" customFormat="1" ht="12.75" customHeight="1"/>
    <row r="782" s="110" customFormat="1" ht="12.75" customHeight="1"/>
    <row r="783" s="110" customFormat="1" ht="12.75" customHeight="1"/>
    <row r="784" s="110" customFormat="1" ht="12.75" customHeight="1"/>
    <row r="785" s="110" customFormat="1" ht="12.75" customHeight="1"/>
    <row r="786" s="110" customFormat="1" ht="12.75" customHeight="1"/>
    <row r="787" s="110" customFormat="1" ht="12.75" customHeight="1"/>
    <row r="788" s="110" customFormat="1" ht="12.75" customHeight="1"/>
    <row r="789" s="110" customFormat="1" ht="12.75" customHeight="1"/>
    <row r="790" s="110" customFormat="1" ht="12.75" customHeight="1"/>
    <row r="791" s="110" customFormat="1" ht="12.75" customHeight="1"/>
    <row r="792" s="110" customFormat="1" ht="12.75" customHeight="1"/>
    <row r="793" s="110" customFormat="1" ht="12.75" customHeight="1"/>
    <row r="794" s="110" customFormat="1" ht="12.75" customHeight="1"/>
    <row r="795" s="110" customFormat="1" ht="12.75" customHeight="1"/>
    <row r="796" s="110" customFormat="1" ht="12.75" customHeight="1"/>
    <row r="797" s="110" customFormat="1" ht="12.75" customHeight="1"/>
    <row r="798" s="110" customFormat="1" ht="12.75" customHeight="1"/>
    <row r="799" s="110" customFormat="1" ht="12.75" customHeight="1"/>
    <row r="800" s="110" customFormat="1" ht="12.75" customHeight="1"/>
    <row r="801" s="110" customFormat="1" ht="12.75" customHeight="1"/>
    <row r="802" s="110" customFormat="1" ht="12.75" customHeight="1"/>
    <row r="803" s="110" customFormat="1" ht="12.75" customHeight="1"/>
    <row r="804" s="110" customFormat="1" ht="12.75" customHeight="1"/>
    <row r="805" s="110" customFormat="1" ht="12.75" customHeight="1"/>
    <row r="806" s="110" customFormat="1" ht="12.75" customHeight="1"/>
    <row r="807" s="110" customFormat="1" ht="12.75" customHeight="1"/>
    <row r="808" s="110" customFormat="1" ht="12.75" customHeight="1"/>
    <row r="809" s="110" customFormat="1" ht="12.75" customHeight="1"/>
    <row r="810" s="110" customFormat="1" ht="12.75" customHeight="1"/>
    <row r="811" s="110" customFormat="1" ht="12.75" customHeight="1"/>
    <row r="812" s="110" customFormat="1" ht="12.75" customHeight="1"/>
    <row r="813" s="110" customFormat="1" ht="12.75" customHeight="1"/>
    <row r="814" s="110" customFormat="1" ht="12.75" customHeight="1"/>
    <row r="815" s="110" customFormat="1" ht="12.75" customHeight="1"/>
    <row r="816" s="110" customFormat="1" ht="12.75" customHeight="1"/>
    <row r="817" s="110" customFormat="1" ht="12.75" customHeight="1"/>
    <row r="818" s="110" customFormat="1" ht="12.75" customHeight="1"/>
    <row r="819" s="110" customFormat="1" ht="12.75" customHeight="1"/>
    <row r="820" s="110" customFormat="1" ht="12.75" customHeight="1"/>
    <row r="821" s="110" customFormat="1" ht="12.75" customHeight="1"/>
    <row r="822" s="110" customFormat="1" ht="12.75" customHeight="1"/>
    <row r="823" s="110" customFormat="1" ht="12.75" customHeight="1"/>
    <row r="824" s="110" customFormat="1" ht="12.75" customHeight="1"/>
    <row r="825" s="110" customFormat="1" ht="12.75" customHeight="1"/>
    <row r="826" s="110" customFormat="1" ht="12.75" customHeight="1"/>
    <row r="827" s="110" customFormat="1" ht="12.75" customHeight="1"/>
    <row r="828" s="110" customFormat="1" ht="12.75" customHeight="1"/>
    <row r="829" s="110" customFormat="1" ht="12.75" customHeight="1"/>
    <row r="830" s="110" customFormat="1" ht="12.75" customHeight="1"/>
    <row r="831" s="110" customFormat="1" ht="12.75" customHeight="1"/>
    <row r="832" s="110" customFormat="1" ht="12.75" customHeight="1"/>
    <row r="833" s="110" customFormat="1" ht="12.75" customHeight="1"/>
    <row r="834" s="110" customFormat="1" ht="12.75" customHeight="1"/>
    <row r="835" s="110" customFormat="1" ht="12.75" customHeight="1"/>
    <row r="836" s="110" customFormat="1" ht="12.75" customHeight="1"/>
    <row r="837" s="110" customFormat="1" ht="12.75" customHeight="1"/>
    <row r="838" s="110" customFormat="1" ht="12.75" customHeight="1"/>
    <row r="839" s="110" customFormat="1" ht="12.75" customHeight="1"/>
    <row r="840" s="110" customFormat="1" ht="12.75" customHeight="1"/>
    <row r="841" s="110" customFormat="1" ht="12.75" customHeight="1"/>
    <row r="842" s="110" customFormat="1" ht="12.75" customHeight="1"/>
    <row r="843" s="110" customFormat="1" ht="12.75" customHeight="1"/>
    <row r="844" s="110" customFormat="1" ht="12.75" customHeight="1"/>
    <row r="845" s="110" customFormat="1" ht="12.75" customHeight="1"/>
    <row r="846" s="110" customFormat="1" ht="12.75" customHeight="1"/>
    <row r="847" s="110" customFormat="1" ht="12.75" customHeight="1"/>
    <row r="848" s="110" customFormat="1" ht="12.75" customHeight="1"/>
    <row r="849" s="110" customFormat="1" ht="12.75" customHeight="1"/>
    <row r="850" s="110" customFormat="1" ht="12.75" customHeight="1"/>
    <row r="851" s="110" customFormat="1" ht="12.75" customHeight="1"/>
    <row r="852" s="110" customFormat="1" ht="12.75" customHeight="1"/>
    <row r="853" s="110" customFormat="1" ht="12.75" customHeight="1"/>
    <row r="854" s="110" customFormat="1" ht="12.75" customHeight="1"/>
    <row r="855" s="110" customFormat="1" ht="12.75" customHeight="1"/>
    <row r="856" s="110" customFormat="1" ht="12.75" customHeight="1"/>
    <row r="857" s="110" customFormat="1" ht="12.75" customHeight="1"/>
    <row r="858" s="110" customFormat="1" ht="12.75" customHeight="1"/>
    <row r="859" s="110" customFormat="1" ht="12.75" customHeight="1"/>
    <row r="860" s="110" customFormat="1" ht="12.75" customHeight="1"/>
    <row r="861" s="110" customFormat="1" ht="12.75" customHeight="1"/>
    <row r="862" s="110" customFormat="1" ht="12.75" customHeight="1"/>
    <row r="863" s="110" customFormat="1" ht="12.75" customHeight="1"/>
    <row r="864" s="110" customFormat="1" ht="12.75" customHeight="1"/>
    <row r="865" s="110" customFormat="1" ht="12.75" customHeight="1"/>
    <row r="866" s="110" customFormat="1" ht="12.75" customHeight="1"/>
    <row r="867" s="110" customFormat="1" ht="12.75" customHeight="1"/>
    <row r="868" s="110" customFormat="1" ht="12.75" customHeight="1"/>
    <row r="869" s="110" customFormat="1" ht="12.75" customHeight="1"/>
    <row r="870" s="110" customFormat="1" ht="12.75" customHeight="1"/>
    <row r="871" s="110" customFormat="1" ht="12.75" customHeight="1"/>
    <row r="872" s="110" customFormat="1" ht="12.75" customHeight="1"/>
    <row r="873" s="110" customFormat="1" ht="12.75" customHeight="1"/>
    <row r="874" s="110" customFormat="1" ht="12.75" customHeight="1"/>
    <row r="875" s="110" customFormat="1" ht="12.75" customHeight="1"/>
    <row r="876" s="110" customFormat="1" ht="12.75" customHeight="1"/>
    <row r="877" s="110" customFormat="1" ht="12.75" customHeight="1"/>
    <row r="878" s="110" customFormat="1" ht="12.75" customHeight="1"/>
    <row r="879" s="110" customFormat="1" ht="12.75" customHeight="1"/>
    <row r="880" s="110" customFormat="1" ht="12.75" customHeight="1"/>
    <row r="881" s="110" customFormat="1" ht="12.75" customHeight="1"/>
    <row r="882" s="110" customFormat="1" ht="12.75" customHeight="1"/>
    <row r="883" s="110" customFormat="1" ht="12.75" customHeight="1"/>
    <row r="884" s="110" customFormat="1" ht="12.75" customHeight="1"/>
    <row r="885" s="110" customFormat="1" ht="12.75" customHeight="1"/>
    <row r="886" s="110" customFormat="1" ht="12.75" customHeight="1"/>
    <row r="887" s="110" customFormat="1" ht="12.75" customHeight="1"/>
    <row r="888" s="110" customFormat="1" ht="12.75" customHeight="1"/>
    <row r="889" s="110" customFormat="1" ht="12.75" customHeight="1"/>
    <row r="890" s="110" customFormat="1" ht="12.75" customHeight="1"/>
    <row r="891" s="110" customFormat="1" ht="12.75" customHeight="1"/>
    <row r="892" s="110" customFormat="1" ht="12.75" customHeight="1"/>
    <row r="893" s="110" customFormat="1" ht="12.75" customHeight="1"/>
    <row r="894" s="110" customFormat="1" ht="12.75" customHeight="1"/>
    <row r="895" s="110" customFormat="1" ht="12.75" customHeight="1"/>
    <row r="896" s="110" customFormat="1" ht="12.75" customHeight="1"/>
    <row r="897" s="110" customFormat="1" ht="12.75" customHeight="1"/>
    <row r="898" s="110" customFormat="1" ht="12.75" customHeight="1"/>
    <row r="899" s="110" customFormat="1" ht="12.75" customHeight="1"/>
    <row r="900" s="110" customFormat="1" ht="12.75" customHeight="1"/>
    <row r="901" s="110" customFormat="1" ht="12.75" customHeight="1"/>
    <row r="902" s="110" customFormat="1" ht="12.75" customHeight="1"/>
    <row r="903" s="110" customFormat="1" ht="12.75" customHeight="1"/>
    <row r="904" s="110" customFormat="1" ht="12.75" customHeight="1"/>
    <row r="905" s="110" customFormat="1" ht="12.75" customHeight="1"/>
    <row r="906" s="110" customFormat="1" ht="12.75" customHeight="1"/>
    <row r="907" s="110" customFormat="1" ht="12.75" customHeight="1"/>
    <row r="908" s="110" customFormat="1" ht="12.75" customHeight="1"/>
    <row r="909" s="110" customFormat="1" ht="12.75" customHeight="1"/>
    <row r="910" s="110" customFormat="1" ht="12.75" customHeight="1"/>
    <row r="911" s="110" customFormat="1" ht="12.75" customHeight="1"/>
    <row r="912" s="110" customFormat="1" ht="12.75" customHeight="1"/>
    <row r="913" s="110" customFormat="1" ht="12.75" customHeight="1"/>
    <row r="914" s="110" customFormat="1" ht="12.75" customHeight="1"/>
    <row r="915" s="110" customFormat="1" ht="12.75" customHeight="1"/>
    <row r="916" s="110" customFormat="1" ht="12.75" customHeight="1"/>
    <row r="917" s="110" customFormat="1" ht="12.75" customHeight="1"/>
    <row r="918" s="110" customFormat="1" ht="12.75" customHeight="1"/>
    <row r="919" s="110" customFormat="1" ht="12.75" customHeight="1"/>
    <row r="920" s="110" customFormat="1" ht="12.75" customHeight="1"/>
    <row r="921" s="110" customFormat="1" ht="12.75" customHeight="1"/>
    <row r="922" s="110" customFormat="1" ht="12.75" customHeight="1"/>
    <row r="923" s="110" customFormat="1" ht="12.75" customHeight="1"/>
    <row r="924" s="110" customFormat="1" ht="12.75" customHeight="1"/>
    <row r="925" s="110" customFormat="1" ht="12.75" customHeight="1"/>
    <row r="926" s="110" customFormat="1" ht="12.75" customHeight="1"/>
    <row r="927" s="110" customFormat="1" ht="12.75" customHeight="1"/>
    <row r="928" s="110" customFormat="1" ht="12.75" customHeight="1"/>
    <row r="929" s="110" customFormat="1" ht="12.75" customHeight="1"/>
    <row r="930" s="110" customFormat="1" ht="12.75" customHeight="1"/>
    <row r="931" s="110" customFormat="1" ht="12.75" customHeight="1"/>
    <row r="932" s="110" customFormat="1" ht="12.75" customHeight="1"/>
    <row r="933" s="110" customFormat="1" ht="12.75" customHeight="1"/>
    <row r="934" s="110" customFormat="1" ht="12.75" customHeight="1"/>
    <row r="935" s="110" customFormat="1" ht="12.75" customHeight="1"/>
    <row r="936" s="110" customFormat="1" ht="12.75" customHeight="1"/>
    <row r="937" s="110" customFormat="1" ht="12.75" customHeight="1"/>
    <row r="938" s="110" customFormat="1" ht="12.75" customHeight="1"/>
    <row r="939" s="110" customFormat="1" ht="12.75" customHeight="1"/>
    <row r="940" s="110" customFormat="1" ht="12.75" customHeight="1"/>
    <row r="941" s="110" customFormat="1" ht="12.75" customHeight="1"/>
    <row r="942" s="110" customFormat="1" ht="12.75" customHeight="1"/>
    <row r="943" s="110" customFormat="1" ht="12.75" customHeight="1"/>
    <row r="944" s="110" customFormat="1" ht="12.75" customHeight="1"/>
    <row r="945" s="110" customFormat="1" ht="12.75" customHeight="1"/>
    <row r="946" s="110" customFormat="1" ht="12.75" customHeight="1"/>
    <row r="947" s="110" customFormat="1" ht="12.75" customHeight="1"/>
    <row r="948" s="110" customFormat="1" ht="12.75" customHeight="1"/>
    <row r="949" s="110" customFormat="1" ht="12.75" customHeight="1"/>
    <row r="950" s="110" customFormat="1" ht="12.75" customHeight="1"/>
    <row r="951" s="110" customFormat="1" ht="12.75" customHeight="1"/>
    <row r="952" s="110" customFormat="1" ht="12.75" customHeight="1"/>
    <row r="953" s="110" customFormat="1" ht="12.75" customHeight="1"/>
    <row r="954" s="110" customFormat="1" ht="12.75" customHeight="1"/>
    <row r="955" s="110" customFormat="1" ht="12.75" customHeight="1"/>
    <row r="956" s="110" customFormat="1" ht="12.75" customHeight="1"/>
    <row r="957" s="110" customFormat="1" ht="12.75" customHeight="1"/>
    <row r="958" s="110" customFormat="1" ht="12.75" customHeight="1"/>
    <row r="959" s="110" customFormat="1" ht="12.75" customHeight="1"/>
    <row r="960" s="110" customFormat="1" ht="12.75" customHeight="1"/>
    <row r="961" s="110" customFormat="1" ht="12.75" customHeight="1"/>
    <row r="962" s="110" customFormat="1" ht="12.75" customHeight="1"/>
    <row r="963" s="110" customFormat="1" ht="12.75" customHeight="1"/>
    <row r="964" s="110" customFormat="1" ht="12.75" customHeight="1"/>
    <row r="965" s="110" customFormat="1" ht="12.75" customHeight="1"/>
    <row r="966" s="110" customFormat="1" ht="12.75" customHeight="1"/>
    <row r="967" s="110" customFormat="1" ht="12.75" customHeight="1"/>
    <row r="968" s="110" customFormat="1" ht="12.75" customHeight="1"/>
    <row r="969" s="110" customFormat="1" ht="12.75" customHeight="1"/>
    <row r="970" s="110" customFormat="1" ht="12.75" customHeight="1"/>
    <row r="971" s="110" customFormat="1" ht="12.75" customHeight="1"/>
    <row r="972" s="110" customFormat="1" ht="12.75" customHeight="1"/>
    <row r="973" s="110" customFormat="1" ht="12.75" customHeight="1"/>
    <row r="974" s="110" customFormat="1" ht="12.75" customHeight="1"/>
    <row r="975" s="110" customFormat="1" ht="12.75" customHeight="1"/>
    <row r="976" s="110" customFormat="1" ht="12.75" customHeight="1"/>
    <row r="977" s="110" customFormat="1" ht="12.75" customHeight="1"/>
    <row r="978" s="110" customFormat="1" ht="12.75" customHeight="1"/>
    <row r="979" s="110" customFormat="1" ht="12.75" customHeight="1"/>
    <row r="980" s="110" customFormat="1" ht="12.75" customHeight="1"/>
    <row r="981" s="110" customFormat="1" ht="12.75" customHeight="1"/>
    <row r="982" s="110" customFormat="1" ht="12.75" customHeight="1"/>
    <row r="983" s="110" customFormat="1" ht="12.75" customHeight="1"/>
    <row r="984" s="110" customFormat="1" ht="12.75" customHeight="1"/>
    <row r="985" s="110" customFormat="1" ht="12.75" customHeight="1"/>
    <row r="986" s="110" customFormat="1" ht="12.75" customHeight="1"/>
    <row r="987" s="110" customFormat="1" ht="12.75" customHeight="1"/>
    <row r="988" s="110" customFormat="1" ht="12.75" customHeight="1"/>
    <row r="989" s="110" customFormat="1" ht="12.75" customHeight="1"/>
    <row r="990" s="110" customFormat="1" ht="12.75" customHeight="1"/>
    <row r="991" s="110" customFormat="1" ht="12.75" customHeight="1"/>
    <row r="992" s="110" customFormat="1" ht="12.75" customHeight="1"/>
    <row r="993" s="110" customFormat="1" ht="12.75" customHeight="1"/>
    <row r="994" s="110" customFormat="1" ht="12.75" customHeight="1"/>
    <row r="995" s="110" customFormat="1" ht="12.75" customHeight="1"/>
    <row r="996" s="110" customFormat="1" ht="12.75" customHeight="1"/>
    <row r="997" s="110" customFormat="1" ht="12.75" customHeight="1"/>
    <row r="998" s="110" customFormat="1" ht="12.75" customHeight="1"/>
    <row r="999" s="110" customFormat="1" ht="12.75" customHeight="1"/>
    <row r="1000" s="110" customFormat="1" ht="12.75" customHeight="1"/>
    <row r="1001" s="110" customFormat="1" ht="12.75" customHeight="1"/>
    <row r="1002" s="110" customFormat="1" ht="12.75" customHeight="1"/>
    <row r="1003" s="110" customFormat="1" ht="12.75" customHeight="1"/>
    <row r="1004" s="110" customFormat="1" ht="12.75" customHeight="1"/>
    <row r="1005" s="110" customFormat="1" ht="12.75" customHeight="1"/>
    <row r="1006" s="110" customFormat="1" ht="12.75" customHeight="1"/>
    <row r="1007" s="110" customFormat="1" ht="12.75" customHeight="1"/>
    <row r="1008" s="110" customFormat="1" ht="12.75" customHeight="1"/>
    <row r="1009" s="110" customFormat="1" ht="12.75" customHeight="1"/>
    <row r="1010" s="110" customFormat="1" ht="12.75" customHeight="1"/>
    <row r="1011" s="110" customFormat="1" ht="12.75" customHeight="1"/>
    <row r="1012" s="110" customFormat="1" ht="12.75" customHeight="1"/>
    <row r="1013" s="110" customFormat="1" ht="12.75" customHeight="1"/>
    <row r="1014" s="110" customFormat="1" ht="12.75" customHeight="1"/>
    <row r="1015" s="110" customFormat="1" ht="12.75" customHeight="1"/>
    <row r="1016" s="110" customFormat="1" ht="12.75" customHeight="1"/>
    <row r="1017" s="110" customFormat="1" ht="12.75" customHeight="1"/>
    <row r="1018" s="110" customFormat="1" ht="12.75" customHeight="1"/>
    <row r="1019" s="110" customFormat="1" ht="12.75" customHeight="1"/>
    <row r="1020" s="110" customFormat="1" ht="12.75" customHeight="1"/>
    <row r="1021" s="110" customFormat="1" ht="12.75" customHeight="1"/>
    <row r="1022" s="110" customFormat="1" ht="12.75" customHeight="1"/>
    <row r="1023" s="110" customFormat="1" ht="12.75" customHeight="1"/>
    <row r="1024" s="110" customFormat="1" ht="12.75" customHeight="1"/>
    <row r="1025" s="110" customFormat="1" ht="12.75" customHeight="1"/>
    <row r="1026" s="110" customFormat="1" ht="12.75" customHeight="1"/>
    <row r="1027" s="110" customFormat="1" ht="12.75" customHeight="1"/>
    <row r="1028" s="110" customFormat="1" ht="12.75" customHeight="1"/>
    <row r="1029" s="110" customFormat="1" ht="12.75" customHeight="1"/>
    <row r="1030" s="110" customFormat="1" ht="12.75" customHeight="1"/>
    <row r="1031" s="110" customFormat="1" ht="12.75" customHeight="1"/>
    <row r="1032" s="110" customFormat="1" ht="12.75" customHeight="1"/>
    <row r="1033" s="110" customFormat="1" ht="12.75" customHeight="1"/>
    <row r="1034" s="110" customFormat="1" ht="12.75" customHeight="1"/>
    <row r="1035" s="110" customFormat="1" ht="12.75" customHeight="1"/>
    <row r="1036" s="110" customFormat="1" ht="12.75" customHeight="1"/>
    <row r="1037" s="110" customFormat="1" ht="12.75" customHeight="1"/>
    <row r="1038" s="110" customFormat="1" ht="12.75" customHeight="1"/>
    <row r="1039" s="110" customFormat="1" ht="12.75" customHeight="1"/>
    <row r="1040" s="110" customFormat="1" ht="12.75" customHeight="1"/>
    <row r="1041" s="110" customFormat="1" ht="12.75" customHeight="1"/>
    <row r="1042" s="110" customFormat="1" ht="12.75" customHeight="1"/>
    <row r="1043" s="110" customFormat="1" ht="12.75" customHeight="1"/>
    <row r="1044" s="110" customFormat="1" ht="12.75" customHeight="1"/>
    <row r="1045" s="110" customFormat="1" ht="12.75" customHeight="1"/>
    <row r="1046" s="110" customFormat="1" ht="12.75" customHeight="1"/>
    <row r="1047" s="110" customFormat="1" ht="12.75" customHeight="1"/>
    <row r="1048" s="110" customFormat="1" ht="12.75" customHeight="1"/>
    <row r="1049" s="110" customFormat="1" ht="12.75" customHeight="1"/>
    <row r="1050" s="110" customFormat="1" ht="12.75" customHeight="1"/>
    <row r="1051" s="110" customFormat="1" ht="12.75" customHeight="1"/>
    <row r="1052" s="110" customFormat="1" ht="12.75" customHeight="1"/>
    <row r="1053" s="110" customFormat="1" ht="12.75" customHeight="1"/>
    <row r="1054" s="110" customFormat="1" ht="12.75" customHeight="1"/>
    <row r="1055" s="110" customFormat="1" ht="12.75" customHeight="1"/>
    <row r="1056" s="110" customFormat="1" ht="12.75" customHeight="1"/>
    <row r="1057" s="110" customFormat="1" ht="12.75" customHeight="1"/>
    <row r="1058" s="110" customFormat="1" ht="12.75" customHeight="1"/>
    <row r="1059" s="110" customFormat="1" ht="12.75" customHeight="1"/>
    <row r="1060" s="110" customFormat="1" ht="12.75" customHeight="1"/>
    <row r="1061" s="110" customFormat="1" ht="12.75" customHeight="1"/>
    <row r="1062" s="110" customFormat="1" ht="12.75" customHeight="1"/>
    <row r="1063" s="110" customFormat="1" ht="12.75" customHeight="1"/>
    <row r="1064" s="110" customFormat="1" ht="12.75" customHeight="1"/>
    <row r="1065" s="110" customFormat="1" ht="12.75" customHeight="1"/>
    <row r="1066" s="110" customFormat="1" ht="12.75" customHeight="1"/>
    <row r="1067" s="110" customFormat="1" ht="12.75" customHeight="1"/>
    <row r="1068" s="110" customFormat="1" ht="12.75" customHeight="1"/>
    <row r="1069" s="110" customFormat="1" ht="12.75" customHeight="1"/>
    <row r="1070" s="110" customFormat="1" ht="12.75" customHeight="1"/>
    <row r="1071" s="110" customFormat="1" ht="12.75" customHeight="1"/>
    <row r="1072" s="110" customFormat="1" ht="12.75" customHeight="1"/>
    <row r="1073" s="110" customFormat="1" ht="12.75" customHeight="1"/>
    <row r="1074" s="110" customFormat="1" ht="12.75" customHeight="1"/>
    <row r="1075" s="110" customFormat="1" ht="12.75" customHeight="1"/>
    <row r="1076" s="110" customFormat="1" ht="12.75" customHeight="1"/>
    <row r="1077" s="110" customFormat="1" ht="12.75" customHeight="1"/>
    <row r="1078" s="110" customFormat="1" ht="12.75" customHeight="1"/>
    <row r="1079" s="110" customFormat="1" ht="12.75" customHeight="1"/>
    <row r="1080" s="110" customFormat="1" ht="12.75" customHeight="1"/>
    <row r="1081" s="110" customFormat="1" ht="12.75" customHeight="1"/>
    <row r="1082" s="110" customFormat="1" ht="12.75" customHeight="1"/>
    <row r="1083" s="110" customFormat="1" ht="12.75" customHeight="1"/>
    <row r="1084" s="110" customFormat="1" ht="12.75" customHeight="1"/>
    <row r="1085" s="110" customFormat="1" ht="12.75" customHeight="1"/>
    <row r="1086" s="110" customFormat="1" ht="12.75" customHeight="1"/>
    <row r="1087" s="110" customFormat="1" ht="12.75" customHeight="1"/>
    <row r="1088" s="110" customFormat="1" ht="12.75" customHeight="1"/>
    <row r="1089" s="110" customFormat="1" ht="12.75" customHeight="1"/>
    <row r="1090" s="110" customFormat="1" ht="12.75" customHeight="1"/>
    <row r="1091" s="110" customFormat="1" ht="12.75" customHeight="1"/>
    <row r="1092" s="110" customFormat="1" ht="12.75" customHeight="1"/>
    <row r="1093" s="110" customFormat="1" ht="12.75" customHeight="1"/>
    <row r="1094" s="110" customFormat="1" ht="12.75" customHeight="1"/>
    <row r="1095" s="110" customFormat="1" ht="12.75" customHeight="1"/>
    <row r="1096" s="110" customFormat="1" ht="12.75" customHeight="1"/>
    <row r="1097" s="110" customFormat="1" ht="12.75" customHeight="1"/>
    <row r="1098" s="110" customFormat="1" ht="12.75" customHeight="1"/>
    <row r="1099" s="110" customFormat="1" ht="12.75" customHeight="1"/>
    <row r="1100" s="110" customFormat="1" ht="12.75" customHeight="1"/>
    <row r="1101" s="110" customFormat="1" ht="12.75" customHeight="1"/>
    <row r="1102" s="110" customFormat="1" ht="12.75" customHeight="1"/>
    <row r="1103" s="110" customFormat="1" ht="12.75" customHeight="1"/>
    <row r="1104" s="110" customFormat="1" ht="12.75" customHeight="1"/>
    <row r="1105" s="110" customFormat="1" ht="12.75" customHeight="1"/>
    <row r="1106" s="110" customFormat="1" ht="12.75" customHeight="1"/>
    <row r="1107" s="110" customFormat="1" ht="12.75" customHeight="1"/>
    <row r="1108" s="110" customFormat="1" ht="12.75" customHeight="1"/>
    <row r="1109" s="110" customFormat="1" ht="12.75" customHeight="1"/>
    <row r="1110" s="110" customFormat="1" ht="12.75" customHeight="1"/>
    <row r="1111" s="110" customFormat="1" ht="12.75" customHeight="1"/>
    <row r="1112" s="110" customFormat="1" ht="12.75" customHeight="1"/>
    <row r="1113" s="110" customFormat="1" ht="12.75" customHeight="1"/>
    <row r="1114" s="110" customFormat="1" ht="12.75" customHeight="1"/>
    <row r="1115" s="110" customFormat="1" ht="12.75" customHeight="1"/>
    <row r="1116" s="110" customFormat="1" ht="12.75" customHeight="1"/>
    <row r="1117" s="110" customFormat="1" ht="12.75" customHeight="1"/>
    <row r="1118" s="110" customFormat="1" ht="12.75" customHeight="1"/>
    <row r="1119" s="110" customFormat="1" ht="12.75" customHeight="1"/>
    <row r="1120" s="110" customFormat="1" ht="12.75" customHeight="1"/>
    <row r="1121" s="110" customFormat="1" ht="12.75" customHeight="1"/>
    <row r="1122" s="110" customFormat="1" ht="12.75" customHeight="1"/>
    <row r="1123" s="110" customFormat="1" ht="12.75" customHeight="1"/>
    <row r="1124" s="110" customFormat="1" ht="12.75" customHeight="1"/>
    <row r="1125" s="110" customFormat="1" ht="12.75" customHeight="1"/>
    <row r="1126" s="110" customFormat="1" ht="12.75" customHeight="1"/>
    <row r="1127" s="110" customFormat="1" ht="12.75" customHeight="1"/>
    <row r="1128" s="110" customFormat="1" ht="12.75" customHeight="1"/>
    <row r="1129" s="110" customFormat="1" ht="12.75" customHeight="1"/>
    <row r="1130" s="110" customFormat="1" ht="12.75" customHeight="1"/>
    <row r="1131" s="110" customFormat="1" ht="12.75" customHeight="1"/>
    <row r="1132" s="110" customFormat="1" ht="12.75" customHeight="1"/>
    <row r="1133" s="110" customFormat="1" ht="12.75" customHeight="1"/>
    <row r="1134" s="110" customFormat="1" ht="12.75" customHeight="1"/>
    <row r="1135" s="110" customFormat="1" ht="12.75" customHeight="1"/>
    <row r="1136" s="110" customFormat="1" ht="12.75" customHeight="1"/>
    <row r="1137" s="110" customFormat="1" ht="12.75" customHeight="1"/>
    <row r="1138" s="110" customFormat="1" ht="12.75" customHeight="1"/>
    <row r="1139" s="110" customFormat="1" ht="12.75" customHeight="1"/>
    <row r="1140" s="110" customFormat="1" ht="12.75" customHeight="1"/>
    <row r="1141" s="110" customFormat="1" ht="12.75" customHeight="1"/>
    <row r="1142" s="110" customFormat="1" ht="12.75" customHeight="1"/>
    <row r="1143" s="110" customFormat="1" ht="12.75" customHeight="1"/>
    <row r="1144" s="110" customFormat="1" ht="12.75" customHeight="1"/>
    <row r="1145" s="110" customFormat="1" ht="12.75" customHeight="1"/>
    <row r="1146" s="110" customFormat="1" ht="12.75" customHeight="1"/>
    <row r="1147" s="110" customFormat="1" ht="12.75" customHeight="1"/>
    <row r="1148" s="110" customFormat="1" ht="12.75" customHeight="1"/>
    <row r="1149" s="110" customFormat="1" ht="12.75" customHeight="1"/>
    <row r="1150" s="110" customFormat="1" ht="12.75" customHeight="1"/>
    <row r="1151" s="110" customFormat="1" ht="12.75" customHeight="1"/>
    <row r="1152" s="110" customFormat="1" ht="12.75" customHeight="1"/>
    <row r="1153" s="110" customFormat="1" ht="12.75" customHeight="1"/>
    <row r="1154" s="110" customFormat="1" ht="12.75" customHeight="1"/>
    <row r="1155" s="110" customFormat="1" ht="12.75" customHeight="1"/>
    <row r="1156" s="110" customFormat="1" ht="12.75" customHeight="1"/>
    <row r="1157" s="110" customFormat="1" ht="12.75" customHeight="1"/>
    <row r="1158" s="110" customFormat="1" ht="12.75" customHeight="1"/>
    <row r="1159" s="110" customFormat="1" ht="12.75" customHeight="1"/>
    <row r="1160" s="110" customFormat="1" ht="12.75" customHeight="1"/>
    <row r="1161" s="110" customFormat="1" ht="12.75" customHeight="1"/>
    <row r="1162" s="110" customFormat="1" ht="12.75" customHeight="1"/>
    <row r="1163" s="110" customFormat="1" ht="12.75" customHeight="1"/>
    <row r="1164" s="110" customFormat="1" ht="12.75" customHeight="1"/>
    <row r="1165" s="110" customFormat="1" ht="12.75" customHeight="1"/>
    <row r="1166" s="110" customFormat="1" ht="12.75" customHeight="1"/>
    <row r="1167" s="110" customFormat="1" ht="12.75" customHeight="1"/>
    <row r="1168" s="110" customFormat="1" ht="12.75" customHeight="1"/>
    <row r="1169" s="110" customFormat="1" ht="12.75" customHeight="1"/>
    <row r="1170" s="110" customFormat="1" ht="12.75" customHeight="1"/>
    <row r="1171" s="110" customFormat="1" ht="12.75" customHeight="1"/>
    <row r="1172" s="110" customFormat="1" ht="12.75" customHeight="1"/>
    <row r="1173" s="110" customFormat="1" ht="12.75" customHeight="1"/>
    <row r="1174" s="110" customFormat="1" ht="12.75" customHeight="1"/>
    <row r="1175" s="110" customFormat="1" ht="12.75" customHeight="1"/>
    <row r="1176" s="110" customFormat="1" ht="12.75" customHeight="1"/>
    <row r="1177" s="110" customFormat="1" ht="12.75" customHeight="1"/>
    <row r="1178" s="110" customFormat="1" ht="12.75" customHeight="1"/>
    <row r="1179" s="110" customFormat="1" ht="12.75" customHeight="1"/>
    <row r="1180" s="110" customFormat="1" ht="12.75" customHeight="1"/>
    <row r="1181" s="110" customFormat="1" ht="12.75" customHeight="1"/>
    <row r="1182" s="110" customFormat="1" ht="12.75" customHeight="1"/>
    <row r="1183" s="110" customFormat="1" ht="12.75" customHeight="1"/>
    <row r="1184" s="110" customFormat="1" ht="12.75" customHeight="1"/>
    <row r="1185" s="110" customFormat="1" ht="12.75" customHeight="1"/>
    <row r="1186" s="110" customFormat="1" ht="12.75" customHeight="1"/>
    <row r="1187" s="110" customFormat="1" ht="12.75" customHeight="1"/>
    <row r="1188" s="110" customFormat="1" ht="12.75" customHeight="1"/>
    <row r="1189" s="110" customFormat="1" ht="12.75" customHeight="1"/>
    <row r="1190" s="110" customFormat="1" ht="12.75" customHeight="1"/>
    <row r="1191" s="110" customFormat="1" ht="12.75" customHeight="1"/>
    <row r="1192" s="110" customFormat="1" ht="12.75" customHeight="1"/>
    <row r="1193" s="110" customFormat="1" ht="12.75" customHeight="1"/>
    <row r="1194" s="110" customFormat="1" ht="12.75" customHeight="1"/>
    <row r="1195" s="110" customFormat="1" ht="12.75" customHeight="1"/>
    <row r="1196" s="110" customFormat="1" ht="12.75" customHeight="1"/>
    <row r="1197" s="110" customFormat="1" ht="12.75" customHeight="1"/>
    <row r="1198" s="110" customFormat="1" ht="12.75" customHeight="1"/>
    <row r="1199" s="110" customFormat="1" ht="12.75" customHeight="1"/>
    <row r="1200" s="110" customFormat="1" ht="12.75" customHeight="1"/>
    <row r="1201" s="110" customFormat="1" ht="12.75" customHeight="1"/>
    <row r="1202" s="110" customFormat="1" ht="12.75" customHeight="1"/>
    <row r="1203" s="110" customFormat="1" ht="12.75" customHeight="1"/>
    <row r="1204" s="110" customFormat="1" ht="12.75" customHeight="1"/>
    <row r="1205" s="110" customFormat="1" ht="12.75" customHeight="1"/>
    <row r="1206" s="110" customFormat="1" ht="12.75" customHeight="1"/>
    <row r="1207" s="110" customFormat="1" ht="12.75" customHeight="1"/>
    <row r="1208" s="110" customFormat="1" ht="12.75" customHeight="1"/>
    <row r="1209" s="110" customFormat="1" ht="12.75" customHeight="1"/>
    <row r="1210" s="110" customFormat="1" ht="12.75" customHeight="1"/>
    <row r="1211" s="110" customFormat="1" ht="12.75" customHeight="1"/>
    <row r="1212" s="110" customFormat="1" ht="12.75" customHeight="1"/>
    <row r="1213" s="110" customFormat="1" ht="12.75" customHeight="1"/>
    <row r="1214" s="110" customFormat="1" ht="12.75" customHeight="1"/>
    <row r="1215" s="110" customFormat="1" ht="12.75" customHeight="1"/>
    <row r="1216" s="110" customFormat="1" ht="12.75" customHeight="1"/>
    <row r="1217" s="110" customFormat="1" ht="12.75" customHeight="1"/>
    <row r="1218" s="110" customFormat="1" ht="12.75" customHeight="1"/>
    <row r="1219" s="110" customFormat="1" ht="12.75" customHeight="1"/>
    <row r="1220" s="110" customFormat="1" ht="12.75" customHeight="1"/>
    <row r="1221" s="110" customFormat="1" ht="12.75" customHeight="1"/>
    <row r="1222" s="110" customFormat="1" ht="12.75" customHeight="1"/>
    <row r="1223" s="110" customFormat="1" ht="12.75" customHeight="1"/>
    <row r="1224" s="110" customFormat="1" ht="12.75" customHeight="1"/>
    <row r="1225" s="110" customFormat="1" ht="12.75" customHeight="1"/>
    <row r="1226" s="110" customFormat="1" ht="12.75" customHeight="1"/>
    <row r="1227" s="110" customFormat="1" ht="12.75" customHeight="1"/>
    <row r="1228" s="110" customFormat="1" ht="12.75" customHeight="1"/>
    <row r="1229" s="110" customFormat="1" ht="12.75" customHeight="1"/>
    <row r="1230" s="110" customFormat="1" ht="12.75" customHeight="1"/>
    <row r="1231" s="110" customFormat="1" ht="12.75" customHeight="1"/>
    <row r="1232" s="110" customFormat="1" ht="12.75" customHeight="1"/>
    <row r="1233" s="110" customFormat="1" ht="12.75" customHeight="1"/>
    <row r="1234" s="110" customFormat="1" ht="12.75" customHeight="1"/>
    <row r="1235" s="110" customFormat="1" ht="12.75" customHeight="1"/>
    <row r="1236" s="110" customFormat="1" ht="12.75" customHeight="1"/>
    <row r="1237" s="110" customFormat="1" ht="12.75" customHeight="1"/>
    <row r="1238" s="110" customFormat="1" ht="12.75" customHeight="1"/>
    <row r="1239" s="110" customFormat="1" ht="12.75" customHeight="1"/>
    <row r="1240" s="110" customFormat="1" ht="12.75" customHeight="1"/>
    <row r="1241" s="110" customFormat="1" ht="12.75" customHeight="1"/>
    <row r="1242" s="110" customFormat="1" ht="12.75" customHeight="1"/>
    <row r="1243" s="110" customFormat="1" ht="12.75" customHeight="1"/>
    <row r="1244" s="110" customFormat="1" ht="12.75" customHeight="1"/>
    <row r="1245" s="110" customFormat="1" ht="12.75" customHeight="1"/>
    <row r="1246" s="110" customFormat="1" ht="12.75" customHeight="1"/>
    <row r="1247" s="110" customFormat="1" ht="12.75" customHeight="1"/>
    <row r="1248" s="110" customFormat="1" ht="12.75" customHeight="1"/>
    <row r="1249" s="110" customFormat="1" ht="12.75" customHeight="1"/>
    <row r="1250" s="110" customFormat="1" ht="12.75" customHeight="1"/>
    <row r="1251" s="110" customFormat="1" ht="12.75" customHeight="1"/>
    <row r="1252" s="110" customFormat="1" ht="12.75" customHeight="1"/>
    <row r="1253" s="110" customFormat="1" ht="12.75" customHeight="1"/>
    <row r="1254" s="110" customFormat="1" ht="12.75" customHeight="1"/>
    <row r="1255" s="110" customFormat="1" ht="12.75" customHeight="1"/>
    <row r="1256" s="110" customFormat="1" ht="12.75" customHeight="1"/>
    <row r="1257" s="110" customFormat="1" ht="12.75" customHeight="1"/>
    <row r="1258" s="110" customFormat="1" ht="12.75" customHeight="1"/>
    <row r="1259" s="110" customFormat="1" ht="12.75" customHeight="1"/>
    <row r="1260" s="110" customFormat="1" ht="12.75" customHeight="1"/>
    <row r="1261" s="110" customFormat="1" ht="12.75" customHeight="1"/>
    <row r="1262" s="110" customFormat="1" ht="12.75" customHeight="1"/>
    <row r="1263" s="110" customFormat="1" ht="12.75" customHeight="1"/>
    <row r="1264" s="110" customFormat="1" ht="12.75" customHeight="1"/>
    <row r="1265" s="110" customFormat="1" ht="12.75" customHeight="1"/>
    <row r="1266" s="110" customFormat="1" ht="12.75" customHeight="1"/>
    <row r="1267" s="110" customFormat="1" ht="12.75" customHeight="1"/>
    <row r="1268" s="110" customFormat="1" ht="12.75" customHeight="1"/>
    <row r="1269" s="110" customFormat="1" ht="12.75" customHeight="1"/>
    <row r="1270" s="110" customFormat="1" ht="12.75" customHeight="1"/>
    <row r="1271" s="110" customFormat="1" ht="12.75" customHeight="1"/>
    <row r="1272" s="110" customFormat="1" ht="12.75" customHeight="1"/>
    <row r="1273" s="110" customFormat="1" ht="12.75" customHeight="1"/>
    <row r="1274" s="110" customFormat="1" ht="12.75" customHeight="1"/>
    <row r="1275" s="110" customFormat="1" ht="12.75" customHeight="1"/>
    <row r="1276" s="110" customFormat="1" ht="12.75" customHeight="1"/>
    <row r="1277" s="110" customFormat="1" ht="12.75" customHeight="1"/>
    <row r="1278" s="110" customFormat="1" ht="12.75" customHeight="1"/>
    <row r="1279" s="110" customFormat="1" ht="12.75" customHeight="1"/>
    <row r="1280" s="110" customFormat="1" ht="12.75" customHeight="1"/>
    <row r="1281" s="110" customFormat="1" ht="12.75" customHeight="1"/>
    <row r="1282" s="110" customFormat="1" ht="12.75" customHeight="1"/>
    <row r="1283" s="110" customFormat="1" ht="12.75" customHeight="1"/>
    <row r="1284" s="110" customFormat="1" ht="12.75" customHeight="1"/>
    <row r="1285" s="110" customFormat="1" ht="12.75" customHeight="1"/>
    <row r="1286" s="110" customFormat="1" ht="12.75" customHeight="1"/>
    <row r="1287" s="110" customFormat="1" ht="12.75" customHeight="1"/>
    <row r="1288" s="110" customFormat="1" ht="12.75" customHeight="1"/>
    <row r="1289" s="110" customFormat="1" ht="12.75" customHeight="1"/>
    <row r="1290" s="110" customFormat="1" ht="12.75" customHeight="1"/>
    <row r="1291" s="110" customFormat="1" ht="12.75" customHeight="1"/>
    <row r="1292" s="110" customFormat="1" ht="12.75" customHeight="1"/>
    <row r="1293" s="110" customFormat="1" ht="12.75" customHeight="1"/>
    <row r="1294" s="110" customFormat="1" ht="12.75" customHeight="1"/>
    <row r="1295" s="110" customFormat="1" ht="12.75" customHeight="1"/>
    <row r="1296" s="110" customFormat="1" ht="12.75" customHeight="1"/>
    <row r="1297" s="110" customFormat="1" ht="12.75" customHeight="1"/>
    <row r="1298" s="110" customFormat="1" ht="12.75" customHeight="1"/>
    <row r="1299" s="110" customFormat="1" ht="12.75" customHeight="1"/>
    <row r="1300" s="110" customFormat="1" ht="12.75" customHeight="1"/>
    <row r="1301" s="110" customFormat="1" ht="12.75" customHeight="1"/>
    <row r="1302" s="110" customFormat="1" ht="12.75" customHeight="1"/>
    <row r="1303" s="110" customFormat="1" ht="12.75" customHeight="1"/>
    <row r="1304" s="110" customFormat="1" ht="12.75" customHeight="1"/>
    <row r="1305" s="110" customFormat="1" ht="12.75" customHeight="1"/>
    <row r="1306" s="110" customFormat="1" ht="12.75" customHeight="1"/>
    <row r="1307" s="110" customFormat="1" ht="12.75" customHeight="1"/>
    <row r="1308" s="110" customFormat="1" ht="12.75" customHeight="1"/>
    <row r="1309" s="110" customFormat="1" ht="12.75" customHeight="1"/>
    <row r="1310" s="110" customFormat="1" ht="12.75" customHeight="1"/>
    <row r="1311" s="110" customFormat="1" ht="12.75" customHeight="1"/>
    <row r="1312" s="110" customFormat="1" ht="12.75" customHeight="1"/>
    <row r="1313" s="110" customFormat="1" ht="12.75" customHeight="1"/>
    <row r="1314" s="110" customFormat="1" ht="12.75" customHeight="1"/>
    <row r="1315" s="110" customFormat="1" ht="12.75" customHeight="1"/>
    <row r="1316" s="110" customFormat="1" ht="12.75" customHeight="1"/>
    <row r="1317" s="110" customFormat="1" ht="12.75" customHeight="1"/>
    <row r="1318" s="110" customFormat="1" ht="12.75" customHeight="1"/>
    <row r="1319" s="110" customFormat="1" ht="12.75" customHeight="1"/>
    <row r="1320" s="110" customFormat="1" ht="12.75" customHeight="1"/>
    <row r="1321" s="110" customFormat="1" ht="12.75" customHeight="1"/>
    <row r="1322" s="110" customFormat="1" ht="12.75" customHeight="1"/>
    <row r="1323" s="110" customFormat="1" ht="12.75" customHeight="1"/>
    <row r="1324" s="110" customFormat="1" ht="12.75" customHeight="1"/>
    <row r="1325" s="110" customFormat="1" ht="12.75" customHeight="1"/>
    <row r="1326" s="110" customFormat="1" ht="12.75" customHeight="1"/>
    <row r="1327" s="110" customFormat="1" ht="12.75" customHeight="1"/>
    <row r="1328" s="110" customFormat="1" ht="12.75" customHeight="1"/>
    <row r="1329" s="110" customFormat="1" ht="12.75" customHeight="1"/>
    <row r="1330" s="110" customFormat="1" ht="12.75" customHeight="1"/>
    <row r="1331" s="110" customFormat="1" ht="12.75" customHeight="1"/>
    <row r="1332" s="110" customFormat="1" ht="12.75" customHeight="1"/>
    <row r="1333" s="110" customFormat="1" ht="12.75" customHeight="1"/>
    <row r="1334" s="110" customFormat="1" ht="12.75" customHeight="1"/>
    <row r="1335" s="110" customFormat="1" ht="12.75" customHeight="1"/>
    <row r="1336" s="110" customFormat="1" ht="12.75" customHeight="1"/>
    <row r="1337" s="110" customFormat="1" ht="12.75" customHeight="1"/>
    <row r="1338" s="110" customFormat="1" ht="12.75" customHeight="1"/>
    <row r="1339" s="110" customFormat="1" ht="12.75" customHeight="1"/>
    <row r="1340" s="110" customFormat="1" ht="12.75" customHeight="1"/>
    <row r="1341" s="110" customFormat="1" ht="12.75" customHeight="1"/>
    <row r="1342" s="110" customFormat="1" ht="12.75" customHeight="1"/>
    <row r="1343" s="110" customFormat="1" ht="12.75" customHeight="1"/>
    <row r="1344" s="110" customFormat="1" ht="12.75" customHeight="1"/>
    <row r="1345" s="110" customFormat="1" ht="12.75" customHeight="1"/>
    <row r="1346" s="110" customFormat="1" ht="12.75" customHeight="1"/>
    <row r="1347" s="110" customFormat="1" ht="12.75" customHeight="1"/>
    <row r="1348" s="110" customFormat="1" ht="12.75" customHeight="1"/>
    <row r="1349" s="110" customFormat="1" ht="12.75" customHeight="1"/>
    <row r="1350" s="110" customFormat="1" ht="12.75" customHeight="1"/>
    <row r="1351" s="110" customFormat="1" ht="12.75" customHeight="1"/>
    <row r="1352" s="110" customFormat="1" ht="12.75" customHeight="1"/>
    <row r="1353" s="110" customFormat="1" ht="12.75" customHeight="1"/>
    <row r="1354" s="110" customFormat="1" ht="12.75" customHeight="1"/>
    <row r="1355" s="110" customFormat="1" ht="12.75" customHeight="1"/>
    <row r="1356" s="110" customFormat="1" ht="12.75" customHeight="1"/>
    <row r="1357" s="110" customFormat="1" ht="12.75" customHeight="1"/>
    <row r="1358" s="110" customFormat="1" ht="12.75" customHeight="1"/>
    <row r="1359" s="110" customFormat="1" ht="12.75" customHeight="1"/>
    <row r="1360" s="110" customFormat="1" ht="12.75" customHeight="1"/>
    <row r="1361" s="110" customFormat="1" ht="12.75" customHeight="1"/>
    <row r="1362" s="110" customFormat="1" ht="12.75" customHeight="1"/>
    <row r="1363" s="110" customFormat="1" ht="12.75" customHeight="1"/>
    <row r="1364" s="110" customFormat="1" ht="12.75" customHeight="1"/>
    <row r="1365" s="110" customFormat="1" ht="12.75" customHeight="1"/>
    <row r="1366" s="110" customFormat="1" ht="12.75" customHeight="1"/>
    <row r="1367" s="110" customFormat="1" ht="12.75" customHeight="1"/>
    <row r="1368" s="110" customFormat="1" ht="12.75" customHeight="1"/>
    <row r="1369" s="110" customFormat="1" ht="12.75" customHeight="1"/>
    <row r="1370" s="110" customFormat="1" ht="12.75" customHeight="1"/>
    <row r="1371" s="110" customFormat="1" ht="12.75" customHeight="1"/>
    <row r="1372" s="110" customFormat="1" ht="12.75" customHeight="1"/>
    <row r="1373" s="110" customFormat="1" ht="12.75" customHeight="1"/>
    <row r="1374" s="110" customFormat="1" ht="12.75" customHeight="1"/>
    <row r="1375" s="110" customFormat="1" ht="12.75" customHeight="1"/>
    <row r="1376" s="110" customFormat="1" ht="12.75" customHeight="1"/>
    <row r="1377" s="110" customFormat="1" ht="12.75" customHeight="1"/>
    <row r="1378" s="110" customFormat="1" ht="12.75" customHeight="1"/>
    <row r="1379" s="110" customFormat="1" ht="12.75" customHeight="1"/>
    <row r="1380" s="110" customFormat="1" ht="12.75" customHeight="1"/>
    <row r="1381" s="110" customFormat="1" ht="12.75" customHeight="1"/>
    <row r="1382" s="110" customFormat="1" ht="12.75" customHeight="1"/>
    <row r="1383" s="110" customFormat="1" ht="12.75" customHeight="1"/>
    <row r="1384" s="110" customFormat="1" ht="12.75" customHeight="1"/>
    <row r="1385" s="110" customFormat="1" ht="12.75" customHeight="1"/>
    <row r="1386" s="110" customFormat="1" ht="12.75" customHeight="1"/>
    <row r="1387" s="110" customFormat="1" ht="12.75" customHeight="1"/>
    <row r="1388" s="110" customFormat="1" ht="12.75" customHeight="1"/>
    <row r="1389" s="110" customFormat="1" ht="12.75" customHeight="1"/>
    <row r="1390" s="110" customFormat="1" ht="12.75" customHeight="1"/>
    <row r="1391" s="110" customFormat="1" ht="12.75" customHeight="1"/>
    <row r="1392" s="110" customFormat="1" ht="12.75" customHeight="1"/>
    <row r="1393" s="110" customFormat="1" ht="12.75" customHeight="1"/>
    <row r="1394" s="110" customFormat="1" ht="12.75" customHeight="1"/>
    <row r="1395" s="110" customFormat="1" ht="12.75" customHeight="1"/>
    <row r="1396" s="110" customFormat="1" ht="12.75" customHeight="1"/>
    <row r="1397" s="110" customFormat="1" ht="12.75" customHeight="1"/>
    <row r="1398" s="110" customFormat="1" ht="12.75" customHeight="1"/>
    <row r="1399" s="110" customFormat="1" ht="12.75" customHeight="1"/>
    <row r="1400" s="110" customFormat="1" ht="12.75" customHeight="1"/>
    <row r="1401" s="110" customFormat="1" ht="12.75" customHeight="1"/>
    <row r="1402" s="110" customFormat="1" ht="12.75" customHeight="1"/>
    <row r="1403" s="110" customFormat="1" ht="12.75" customHeight="1"/>
    <row r="1404" s="110" customFormat="1" ht="12.75" customHeight="1"/>
    <row r="1405" s="110" customFormat="1" ht="12.75" customHeight="1"/>
    <row r="1406" s="110" customFormat="1" ht="12.75" customHeight="1"/>
    <row r="1407" s="110" customFormat="1" ht="12.75" customHeight="1"/>
    <row r="1408" s="110" customFormat="1" ht="12.75" customHeight="1"/>
    <row r="1409" s="110" customFormat="1" ht="12.75" customHeight="1"/>
    <row r="1410" s="110" customFormat="1" ht="12.75" customHeight="1"/>
    <row r="1411" s="110" customFormat="1" ht="12.75" customHeight="1"/>
    <row r="1412" s="110" customFormat="1" ht="12.75" customHeight="1"/>
    <row r="1413" s="110" customFormat="1" ht="12.75" customHeight="1"/>
    <row r="1414" s="110" customFormat="1" ht="12.75" customHeight="1"/>
    <row r="1415" s="110" customFormat="1" ht="12.75" customHeight="1"/>
    <row r="1416" s="110" customFormat="1" ht="12.75" customHeight="1"/>
    <row r="1417" s="110" customFormat="1" ht="12.75" customHeight="1"/>
    <row r="1418" s="110" customFormat="1" ht="12.75" customHeight="1"/>
    <row r="1419" s="110" customFormat="1" ht="12.75" customHeight="1"/>
    <row r="1420" s="110" customFormat="1" ht="12.75" customHeight="1"/>
    <row r="1421" s="110" customFormat="1" ht="12.75" customHeight="1"/>
    <row r="1422" s="110" customFormat="1" ht="12.75" customHeight="1"/>
    <row r="1423" s="110" customFormat="1" ht="12.75" customHeight="1"/>
    <row r="1424" s="110" customFormat="1" ht="12.75" customHeight="1"/>
    <row r="1425" s="110" customFormat="1" ht="12.75" customHeight="1"/>
    <row r="1426" s="110" customFormat="1" ht="12.75" customHeight="1"/>
    <row r="1427" s="110" customFormat="1" ht="12.75" customHeight="1"/>
    <row r="1428" s="110" customFormat="1" ht="12.75" customHeight="1"/>
    <row r="1429" s="110" customFormat="1" ht="12.75" customHeight="1"/>
    <row r="1430" s="110" customFormat="1" ht="12.75" customHeight="1"/>
    <row r="1431" s="110" customFormat="1" ht="12.75" customHeight="1"/>
    <row r="1432" s="110" customFormat="1" ht="12.75" customHeight="1"/>
    <row r="1433" s="110" customFormat="1" ht="12.75" customHeight="1"/>
    <row r="1434" s="110" customFormat="1" ht="12.75" customHeight="1"/>
    <row r="1435" s="110" customFormat="1" ht="12.75" customHeight="1"/>
    <row r="1436" s="110" customFormat="1" ht="12.75" customHeight="1"/>
    <row r="1437" s="110" customFormat="1" ht="12.75" customHeight="1"/>
    <row r="1438" s="110" customFormat="1" ht="12.75" customHeight="1"/>
    <row r="1439" s="110" customFormat="1" ht="12.75" customHeight="1"/>
    <row r="1440" s="110" customFormat="1" ht="12.75" customHeight="1"/>
    <row r="1441" s="110" customFormat="1" ht="12.75" customHeight="1"/>
    <row r="1442" s="110" customFormat="1" ht="12.75" customHeight="1"/>
    <row r="1443" s="110" customFormat="1" ht="12.75" customHeight="1"/>
    <row r="1444" s="110" customFormat="1" ht="12.75" customHeight="1"/>
    <row r="1445" s="110" customFormat="1" ht="12.75" customHeight="1"/>
    <row r="1446" s="110" customFormat="1" ht="12.75" customHeight="1"/>
    <row r="1447" s="110" customFormat="1" ht="12.75" customHeight="1"/>
    <row r="1448" s="110" customFormat="1" ht="12.75" customHeight="1"/>
    <row r="1449" s="110" customFormat="1" ht="12.75" customHeight="1"/>
    <row r="1450" s="110" customFormat="1" ht="12.75" customHeight="1"/>
    <row r="1451" s="110" customFormat="1" ht="12.75" customHeight="1"/>
    <row r="1452" s="110" customFormat="1" ht="12.75" customHeight="1"/>
    <row r="1453" s="110" customFormat="1" ht="12.75" customHeight="1"/>
    <row r="1454" s="110" customFormat="1" ht="12.75" customHeight="1"/>
    <row r="1455" s="110" customFormat="1" ht="12.75" customHeight="1"/>
    <row r="1456" s="110" customFormat="1" ht="12.75" customHeight="1"/>
    <row r="1457" s="110" customFormat="1" ht="12.75" customHeight="1"/>
    <row r="1458" s="110" customFormat="1" ht="12.75" customHeight="1"/>
    <row r="1459" s="110" customFormat="1" ht="12.75" customHeight="1"/>
    <row r="1460" s="110" customFormat="1" ht="12.75" customHeight="1"/>
    <row r="1461" s="110" customFormat="1" ht="12.75" customHeight="1"/>
    <row r="1462" s="110" customFormat="1" ht="12.75" customHeight="1"/>
    <row r="1463" s="110" customFormat="1" ht="12.75" customHeight="1"/>
    <row r="1464" s="110" customFormat="1" ht="12.75" customHeight="1"/>
    <row r="1465" s="110" customFormat="1" ht="12.75" customHeight="1"/>
    <row r="1466" s="110" customFormat="1" ht="12.75" customHeight="1"/>
    <row r="1467" s="110" customFormat="1" ht="12.75" customHeight="1"/>
    <row r="1468" s="110" customFormat="1" ht="12.75" customHeight="1"/>
    <row r="1469" s="110" customFormat="1" ht="12.75" customHeight="1"/>
    <row r="1470" s="110" customFormat="1" ht="12.75" customHeight="1"/>
    <row r="1471" s="110" customFormat="1" ht="12.75" customHeight="1"/>
    <row r="1472" s="110" customFormat="1" ht="12.75" customHeight="1"/>
    <row r="1473" s="110" customFormat="1" ht="12.75" customHeight="1"/>
    <row r="1474" s="110" customFormat="1" ht="12.75" customHeight="1"/>
    <row r="1475" s="110" customFormat="1" ht="12.75" customHeight="1"/>
    <row r="1476" s="110" customFormat="1" ht="12.75" customHeight="1"/>
    <row r="1477" s="110" customFormat="1" ht="12.75" customHeight="1"/>
    <row r="1478" s="110" customFormat="1" ht="12.75" customHeight="1"/>
    <row r="1479" s="110" customFormat="1" ht="12.75" customHeight="1"/>
    <row r="1480" s="110" customFormat="1" ht="12.75" customHeight="1"/>
    <row r="1481" s="110" customFormat="1" ht="12.75" customHeight="1"/>
    <row r="1482" s="110" customFormat="1" ht="12.75" customHeight="1"/>
    <row r="1483" s="110" customFormat="1" ht="12.75" customHeight="1"/>
    <row r="1484" s="110" customFormat="1" ht="12.75" customHeight="1"/>
    <row r="1485" s="110" customFormat="1" ht="12.75" customHeight="1"/>
    <row r="1486" s="110" customFormat="1" ht="12.75" customHeight="1"/>
    <row r="1487" s="110" customFormat="1" ht="12.75" customHeight="1"/>
    <row r="1488" s="110" customFormat="1" ht="12.75" customHeight="1"/>
    <row r="1489" s="110" customFormat="1" ht="12.75" customHeight="1"/>
    <row r="1490" s="110" customFormat="1" ht="12.75" customHeight="1"/>
    <row r="1491" s="110" customFormat="1" ht="12.75" customHeight="1"/>
    <row r="1492" s="110" customFormat="1" ht="12.75" customHeight="1"/>
    <row r="1493" s="110" customFormat="1" ht="12.75" customHeight="1"/>
    <row r="1494" s="110" customFormat="1" ht="12.75" customHeight="1"/>
    <row r="1495" s="110" customFormat="1" ht="12.75" customHeight="1"/>
    <row r="1496" s="110" customFormat="1" ht="12.75" customHeight="1"/>
    <row r="1497" s="110" customFormat="1" ht="12.75" customHeight="1"/>
    <row r="1498" s="110" customFormat="1" ht="12.75" customHeight="1"/>
    <row r="1499" s="110" customFormat="1" ht="12.75" customHeight="1"/>
    <row r="1500" s="110" customFormat="1" ht="12.75" customHeight="1"/>
    <row r="1501" s="110" customFormat="1" ht="12.75" customHeight="1"/>
    <row r="1502" s="110" customFormat="1" ht="12.75" customHeight="1"/>
    <row r="1503" s="110" customFormat="1" ht="12.75" customHeight="1"/>
    <row r="1504" s="110" customFormat="1" ht="12.75" customHeight="1"/>
    <row r="1505" s="110" customFormat="1" ht="12.75" customHeight="1"/>
    <row r="1506" s="110" customFormat="1" ht="12.75" customHeight="1"/>
    <row r="1507" s="110" customFormat="1" ht="12.75" customHeight="1"/>
    <row r="1508" s="110" customFormat="1" ht="12.75" customHeight="1"/>
    <row r="1509" s="110" customFormat="1" ht="12.75" customHeight="1"/>
    <row r="1510" s="110" customFormat="1" ht="12.75" customHeight="1"/>
    <row r="1511" s="110" customFormat="1" ht="12.75" customHeight="1"/>
    <row r="1512" s="110" customFormat="1" ht="12.75" customHeight="1"/>
    <row r="1513" s="110" customFormat="1" ht="12.75" customHeight="1"/>
    <row r="1514" s="110" customFormat="1" ht="12.75" customHeight="1"/>
    <row r="1515" s="110" customFormat="1" ht="12.75" customHeight="1"/>
    <row r="1516" s="110" customFormat="1" ht="12.75" customHeight="1"/>
    <row r="1517" s="110" customFormat="1" ht="12.75" customHeight="1"/>
    <row r="1518" s="110" customFormat="1" ht="12.75" customHeight="1"/>
    <row r="1519" s="110" customFormat="1" ht="12.75" customHeight="1"/>
    <row r="1520" s="110" customFormat="1" ht="12.75" customHeight="1"/>
    <row r="1521" s="110" customFormat="1" ht="12.75" customHeight="1"/>
    <row r="1522" s="110" customFormat="1" ht="12.75" customHeight="1"/>
    <row r="1523" s="110" customFormat="1" ht="12.75" customHeight="1"/>
    <row r="1524" s="110" customFormat="1" ht="12.75" customHeight="1"/>
    <row r="1525" s="110" customFormat="1" ht="12.75" customHeight="1"/>
    <row r="1526" s="110" customFormat="1" ht="12.75" customHeight="1"/>
    <row r="1527" s="110" customFormat="1" ht="12.75" customHeight="1"/>
    <row r="1528" s="110" customFormat="1" ht="12.75" customHeight="1"/>
    <row r="1529" s="110" customFormat="1" ht="12.75" customHeight="1"/>
    <row r="1530" s="110" customFormat="1" ht="12.75" customHeight="1"/>
    <row r="1531" s="110" customFormat="1" ht="12.75" customHeight="1"/>
    <row r="1532" s="110" customFormat="1" ht="12.75" customHeight="1"/>
    <row r="1533" s="110" customFormat="1" ht="12.75" customHeight="1"/>
    <row r="1534" s="110" customFormat="1" ht="12.75" customHeight="1"/>
    <row r="1535" s="110" customFormat="1" ht="12.75" customHeight="1"/>
    <row r="1536" s="110" customFormat="1" ht="12.75" customHeight="1"/>
    <row r="1537" s="110" customFormat="1" ht="12.75" customHeight="1"/>
    <row r="1538" s="110" customFormat="1" ht="12.75" customHeight="1"/>
    <row r="1539" s="110" customFormat="1" ht="12.75" customHeight="1"/>
    <row r="1540" s="110" customFormat="1" ht="12.75" customHeight="1"/>
    <row r="1541" s="110" customFormat="1" ht="12.75" customHeight="1"/>
    <row r="1542" s="110" customFormat="1" ht="12.75" customHeight="1"/>
    <row r="1543" s="110" customFormat="1" ht="12.75" customHeight="1"/>
    <row r="1544" s="110" customFormat="1" ht="12.75" customHeight="1"/>
    <row r="1545" s="110" customFormat="1" ht="12.75" customHeight="1"/>
    <row r="1546" s="110" customFormat="1" ht="12.75" customHeight="1"/>
    <row r="1547" s="110" customFormat="1" ht="12.75" customHeight="1"/>
    <row r="1548" s="110" customFormat="1" ht="12.75" customHeight="1"/>
    <row r="1549" s="110" customFormat="1" ht="12.75" customHeight="1"/>
    <row r="1550" s="110" customFormat="1" ht="12.75" customHeight="1"/>
    <row r="1551" s="110" customFormat="1" ht="12.75" customHeight="1"/>
    <row r="1552" s="110" customFormat="1" ht="12.75" customHeight="1"/>
    <row r="1553" s="110" customFormat="1" ht="12.75" customHeight="1"/>
    <row r="1554" s="110" customFormat="1" ht="12.75" customHeight="1"/>
    <row r="1555" s="110" customFormat="1" ht="12.75" customHeight="1"/>
    <row r="1556" s="110" customFormat="1" ht="12.75" customHeight="1"/>
    <row r="1557" s="110" customFormat="1" ht="12.75" customHeight="1"/>
    <row r="1558" s="110" customFormat="1" ht="12.75" customHeight="1"/>
    <row r="1559" s="110" customFormat="1" ht="12.75" customHeight="1"/>
    <row r="1560" s="110" customFormat="1" ht="12.75" customHeight="1"/>
    <row r="1561" s="110" customFormat="1" ht="12.75" customHeight="1"/>
    <row r="1562" s="110" customFormat="1" ht="12.75" customHeight="1"/>
    <row r="1563" s="110" customFormat="1" ht="12.75" customHeight="1"/>
    <row r="1564" s="110" customFormat="1" ht="12.75" customHeight="1"/>
    <row r="1565" s="110" customFormat="1" ht="12.75" customHeight="1"/>
    <row r="1566" s="110" customFormat="1" ht="12.75" customHeight="1"/>
    <row r="1567" s="110" customFormat="1" ht="12.75" customHeight="1"/>
    <row r="1568" s="110" customFormat="1" ht="12.75" customHeight="1"/>
    <row r="1569" s="110" customFormat="1" ht="12.75" customHeight="1"/>
    <row r="1570" s="110" customFormat="1" ht="12.75" customHeight="1"/>
    <row r="1571" s="110" customFormat="1" ht="12.75" customHeight="1"/>
    <row r="1572" s="110" customFormat="1" ht="12.75" customHeight="1"/>
    <row r="1573" s="110" customFormat="1" ht="12.75" customHeight="1"/>
    <row r="1574" s="110" customFormat="1" ht="12.75" customHeight="1"/>
    <row r="1575" s="110" customFormat="1" ht="12.75" customHeight="1"/>
    <row r="1576" s="110" customFormat="1" ht="12.75" customHeight="1"/>
    <row r="1577" s="110" customFormat="1" ht="12.75" customHeight="1"/>
    <row r="1578" s="110" customFormat="1" ht="12.75" customHeight="1"/>
    <row r="1579" s="110" customFormat="1" ht="12.75" customHeight="1"/>
    <row r="1580" s="110" customFormat="1" ht="12.75" customHeight="1"/>
    <row r="1581" s="110" customFormat="1" ht="12.75" customHeight="1"/>
    <row r="1582" s="110" customFormat="1" ht="12.75" customHeight="1"/>
    <row r="1583" s="110" customFormat="1" ht="12.75" customHeight="1"/>
    <row r="1584" s="110" customFormat="1" ht="12.75" customHeight="1"/>
    <row r="1585" s="110" customFormat="1" ht="12.75" customHeight="1"/>
    <row r="1586" s="110" customFormat="1" ht="12.75" customHeight="1"/>
    <row r="1587" s="110" customFormat="1" ht="12.75" customHeight="1"/>
    <row r="1588" s="110" customFormat="1" ht="12.75" customHeight="1"/>
    <row r="1589" s="110" customFormat="1" ht="12.75" customHeight="1"/>
    <row r="1590" s="110" customFormat="1" ht="12.75" customHeight="1"/>
    <row r="1591" s="110" customFormat="1" ht="12.75" customHeight="1"/>
    <row r="1592" s="110" customFormat="1" ht="12.75" customHeight="1"/>
    <row r="1593" s="110" customFormat="1" ht="12.75" customHeight="1"/>
    <row r="1594" s="110" customFormat="1" ht="12.75" customHeight="1"/>
    <row r="1595" s="110" customFormat="1" ht="12.75" customHeight="1"/>
    <row r="1596" s="110" customFormat="1" ht="12.75" customHeight="1"/>
    <row r="1597" s="110" customFormat="1" ht="12.75" customHeight="1"/>
    <row r="1598" s="110" customFormat="1" ht="12.75" customHeight="1"/>
    <row r="1599" s="110" customFormat="1" ht="12.75" customHeight="1"/>
    <row r="1600" s="110" customFormat="1" ht="12.75" customHeight="1"/>
    <row r="1601" s="110" customFormat="1" ht="12.75" customHeight="1"/>
    <row r="1602" s="110" customFormat="1" ht="12.75" customHeight="1"/>
    <row r="1603" s="110" customFormat="1" ht="12.75" customHeight="1"/>
    <row r="1604" s="110" customFormat="1" ht="12.75" customHeight="1"/>
    <row r="1605" s="110" customFormat="1" ht="12.75" customHeight="1"/>
    <row r="1606" s="110" customFormat="1" ht="12.75" customHeight="1"/>
    <row r="1607" s="110" customFormat="1" ht="12.75" customHeight="1"/>
    <row r="1608" s="110" customFormat="1" ht="12.75" customHeight="1"/>
    <row r="1609" s="110" customFormat="1" ht="12.75" customHeight="1"/>
    <row r="1610" s="110" customFormat="1" ht="12.75" customHeight="1"/>
    <row r="1611" s="110" customFormat="1" ht="12.75" customHeight="1"/>
    <row r="1612" s="110" customFormat="1" ht="12.75" customHeight="1"/>
    <row r="1613" s="110" customFormat="1" ht="12.75" customHeight="1"/>
    <row r="1614" s="110" customFormat="1" ht="12.75" customHeight="1"/>
    <row r="1615" s="110" customFormat="1" ht="12.75" customHeight="1"/>
    <row r="1616" s="110" customFormat="1" ht="12.75" customHeight="1"/>
    <row r="1617" s="110" customFormat="1" ht="12.75" customHeight="1"/>
    <row r="1618" s="110" customFormat="1" ht="12.75" customHeight="1"/>
    <row r="1619" s="110" customFormat="1" ht="12.75" customHeight="1"/>
    <row r="1620" s="110" customFormat="1" ht="12.75" customHeight="1"/>
    <row r="1621" s="110" customFormat="1" ht="12.75" customHeight="1"/>
    <row r="1622" s="110" customFormat="1" ht="12.75" customHeight="1"/>
    <row r="1623" s="110" customFormat="1" ht="12.75" customHeight="1"/>
    <row r="1624" s="110" customFormat="1" ht="12.75" customHeight="1"/>
    <row r="1625" s="110" customFormat="1" ht="12.75" customHeight="1"/>
    <row r="1626" s="110" customFormat="1" ht="12.75" customHeight="1"/>
    <row r="1627" s="110" customFormat="1" ht="12.75" customHeight="1"/>
    <row r="1628" s="110" customFormat="1" ht="12.75" customHeight="1"/>
    <row r="1629" s="110" customFormat="1" ht="12.75" customHeight="1"/>
    <row r="1630" s="110" customFormat="1" ht="12.75" customHeight="1"/>
    <row r="1631" s="110" customFormat="1" ht="12.75" customHeight="1"/>
    <row r="1632" s="110" customFormat="1" ht="12.75" customHeight="1"/>
    <row r="1633" s="110" customFormat="1" ht="12.75" customHeight="1"/>
    <row r="1634" s="110" customFormat="1" ht="12.75" customHeight="1"/>
    <row r="1635" s="110" customFormat="1" ht="12.75" customHeight="1"/>
    <row r="1636" s="110" customFormat="1" ht="12.75" customHeight="1"/>
    <row r="1637" s="110" customFormat="1" ht="12.75" customHeight="1"/>
    <row r="1638" s="110" customFormat="1" ht="12.75" customHeight="1"/>
    <row r="1639" s="110" customFormat="1" ht="12.75" customHeight="1"/>
    <row r="1640" s="110" customFormat="1" ht="12.75" customHeight="1"/>
    <row r="1641" s="110" customFormat="1" ht="12.75" customHeight="1"/>
    <row r="1642" s="110" customFormat="1" ht="12.75" customHeight="1"/>
    <row r="1643" s="110" customFormat="1" ht="12.75" customHeight="1"/>
    <row r="1644" s="110" customFormat="1" ht="12.75" customHeight="1"/>
    <row r="1645" s="110" customFormat="1" ht="12.75" customHeight="1"/>
    <row r="1646" s="110" customFormat="1" ht="12.75" customHeight="1"/>
    <row r="1647" s="110" customFormat="1" ht="12.75" customHeight="1"/>
    <row r="1648" s="110" customFormat="1" ht="12.75" customHeight="1"/>
    <row r="1649" s="110" customFormat="1" ht="12.75" customHeight="1"/>
    <row r="1650" s="110" customFormat="1" ht="12.75" customHeight="1"/>
    <row r="1651" s="110" customFormat="1" ht="12.75" customHeight="1"/>
    <row r="1652" s="110" customFormat="1" ht="12.75" customHeight="1"/>
    <row r="1653" s="110" customFormat="1" ht="12.75" customHeight="1"/>
    <row r="1654" s="110" customFormat="1" ht="12.75" customHeight="1"/>
    <row r="1655" s="110" customFormat="1" ht="12.75" customHeight="1"/>
    <row r="1656" s="110" customFormat="1" ht="12.75" customHeight="1"/>
    <row r="1657" s="110" customFormat="1" ht="12.75" customHeight="1"/>
    <row r="1658" s="110" customFormat="1" ht="12.75" customHeight="1"/>
    <row r="1659" s="110" customFormat="1" ht="12.75" customHeight="1"/>
    <row r="1660" s="110" customFormat="1" ht="12.75" customHeight="1"/>
    <row r="1661" s="110" customFormat="1" ht="12.75" customHeight="1"/>
    <row r="1662" s="110" customFormat="1" ht="12.75" customHeight="1"/>
    <row r="1663" s="110" customFormat="1" ht="12.75" customHeight="1"/>
    <row r="1664" s="110" customFormat="1" ht="12.75" customHeight="1"/>
    <row r="1665" s="110" customFormat="1" ht="12.75" customHeight="1"/>
    <row r="1666" s="110" customFormat="1" ht="12.75" customHeight="1"/>
    <row r="1667" s="110" customFormat="1" ht="12.75" customHeight="1"/>
    <row r="1668" s="110" customFormat="1" ht="12.75" customHeight="1"/>
    <row r="1669" s="110" customFormat="1" ht="12.75" customHeight="1"/>
    <row r="1670" s="110" customFormat="1" ht="12.75" customHeight="1"/>
    <row r="1671" s="110" customFormat="1" ht="12.75" customHeight="1"/>
    <row r="1672" s="110" customFormat="1" ht="12.75" customHeight="1"/>
    <row r="1673" s="110" customFormat="1" ht="12.75" customHeight="1"/>
    <row r="1674" s="110" customFormat="1" ht="12.75" customHeight="1"/>
    <row r="1675" s="110" customFormat="1" ht="12.75" customHeight="1"/>
    <row r="1676" s="110" customFormat="1" ht="12.75" customHeight="1"/>
    <row r="1677" s="110" customFormat="1" ht="12.75" customHeight="1"/>
    <row r="1678" s="110" customFormat="1" ht="12.75" customHeight="1"/>
    <row r="1679" s="110" customFormat="1" ht="12.75" customHeight="1"/>
    <row r="1680" s="110" customFormat="1" ht="12.75" customHeight="1"/>
    <row r="1681" s="110" customFormat="1" ht="12.75" customHeight="1"/>
    <row r="1682" s="110" customFormat="1" ht="12.75" customHeight="1"/>
    <row r="1683" s="110" customFormat="1" ht="12.75" customHeight="1"/>
    <row r="1684" s="110" customFormat="1" ht="12.75" customHeight="1"/>
    <row r="1685" s="110" customFormat="1" ht="12.75" customHeight="1"/>
    <row r="1686" s="110" customFormat="1" ht="12.75" customHeight="1"/>
    <row r="1687" s="110" customFormat="1" ht="12.75" customHeight="1"/>
    <row r="1688" s="110" customFormat="1" ht="12.75" customHeight="1"/>
    <row r="1689" s="110" customFormat="1" ht="12.75" customHeight="1"/>
    <row r="1690" s="110" customFormat="1" ht="12.75" customHeight="1"/>
    <row r="1691" s="110" customFormat="1" ht="12.75" customHeight="1"/>
    <row r="1692" s="110" customFormat="1" ht="12.75" customHeight="1"/>
    <row r="1693" s="110" customFormat="1" ht="12.75" customHeight="1"/>
    <row r="1694" s="110" customFormat="1" ht="12.75" customHeight="1"/>
    <row r="1695" s="110" customFormat="1" ht="12.75" customHeight="1"/>
    <row r="1696" s="110" customFormat="1" ht="12.75" customHeight="1"/>
    <row r="1697" s="110" customFormat="1" ht="12.75" customHeight="1"/>
    <row r="1698" s="110" customFormat="1" ht="12.75" customHeight="1"/>
    <row r="1699" s="110" customFormat="1" ht="12.75" customHeight="1"/>
    <row r="1700" s="110" customFormat="1" ht="12.75" customHeight="1"/>
    <row r="1701" s="110" customFormat="1" ht="12.75" customHeight="1"/>
    <row r="1702" s="110" customFormat="1" ht="12.75" customHeight="1"/>
    <row r="1703" s="110" customFormat="1" ht="12.75" customHeight="1"/>
    <row r="1704" s="110" customFormat="1" ht="12.75" customHeight="1"/>
    <row r="1705" s="110" customFormat="1" ht="12.75" customHeight="1"/>
    <row r="1706" s="110" customFormat="1" ht="12.75" customHeight="1"/>
    <row r="1707" s="110" customFormat="1" ht="12.75" customHeight="1"/>
    <row r="1708" s="110" customFormat="1" ht="12.75" customHeight="1"/>
    <row r="1709" s="110" customFormat="1" ht="12.75" customHeight="1"/>
    <row r="1710" s="110" customFormat="1" ht="12.75" customHeight="1"/>
    <row r="1711" s="110" customFormat="1" ht="12.75" customHeight="1"/>
    <row r="1712" s="110" customFormat="1" ht="12.75" customHeight="1"/>
    <row r="1713" s="110" customFormat="1" ht="12.75" customHeight="1"/>
    <row r="1714" s="110" customFormat="1" ht="12.75" customHeight="1"/>
    <row r="1715" s="110" customFormat="1" ht="12.75" customHeight="1"/>
    <row r="1716" s="110" customFormat="1" ht="12.75" customHeight="1"/>
    <row r="1717" s="110" customFormat="1" ht="12.75" customHeight="1"/>
    <row r="1718" s="110" customFormat="1" ht="12.75" customHeight="1"/>
    <row r="1719" s="110" customFormat="1" ht="12.75" customHeight="1"/>
    <row r="1720" s="110" customFormat="1" ht="12.75" customHeight="1"/>
    <row r="1721" s="110" customFormat="1" ht="12.75" customHeight="1"/>
    <row r="1722" s="110" customFormat="1" ht="12.75" customHeight="1"/>
    <row r="1723" s="110" customFormat="1" ht="12.75" customHeight="1"/>
    <row r="1724" s="110" customFormat="1" ht="12.75" customHeight="1"/>
    <row r="1725" s="110" customFormat="1" ht="12.75" customHeight="1"/>
    <row r="1726" s="110" customFormat="1" ht="12.75" customHeight="1"/>
    <row r="1727" s="110" customFormat="1" ht="12.75" customHeight="1"/>
    <row r="1728" s="110" customFormat="1" ht="12.75" customHeight="1"/>
    <row r="1729" s="110" customFormat="1" ht="12.75" customHeight="1"/>
    <row r="1730" s="110" customFormat="1" ht="12.75" customHeight="1"/>
    <row r="1731" s="110" customFormat="1" ht="12.75" customHeight="1"/>
    <row r="1732" s="110" customFormat="1" ht="12.75" customHeight="1"/>
    <row r="1733" s="110" customFormat="1" ht="12.75" customHeight="1"/>
    <row r="1734" s="110" customFormat="1" ht="12.75" customHeight="1"/>
    <row r="1735" s="110" customFormat="1" ht="12.75" customHeight="1"/>
    <row r="1736" s="110" customFormat="1" ht="12.75" customHeight="1"/>
    <row r="1737" s="110" customFormat="1" ht="12.75" customHeight="1"/>
    <row r="1738" s="110" customFormat="1" ht="12.75" customHeight="1"/>
    <row r="1739" s="110" customFormat="1" ht="12.75" customHeight="1"/>
    <row r="1740" s="110" customFormat="1" ht="12.75" customHeight="1"/>
    <row r="1741" s="110" customFormat="1" ht="12.75" customHeight="1"/>
    <row r="1742" s="110" customFormat="1" ht="12.75" customHeight="1"/>
    <row r="1743" s="110" customFormat="1" ht="12.75" customHeight="1"/>
    <row r="1744" s="110" customFormat="1" ht="12.75" customHeight="1"/>
    <row r="1745" s="110" customFormat="1" ht="12.75" customHeight="1"/>
    <row r="1746" s="110" customFormat="1" ht="12.75" customHeight="1"/>
    <row r="1747" s="110" customFormat="1" ht="12.75" customHeight="1"/>
    <row r="1748" s="110" customFormat="1" ht="12.75" customHeight="1"/>
    <row r="1749" s="110" customFormat="1" ht="12.75" customHeight="1"/>
    <row r="1750" s="110" customFormat="1" ht="12.75" customHeight="1"/>
    <row r="1751" s="110" customFormat="1" ht="12.75" customHeight="1"/>
    <row r="1752" s="110" customFormat="1" ht="12.75" customHeight="1"/>
    <row r="1753" s="110" customFormat="1" ht="12.75" customHeight="1"/>
    <row r="1754" s="110" customFormat="1" ht="12.75" customHeight="1"/>
    <row r="1755" s="110" customFormat="1" ht="12.75" customHeight="1"/>
    <row r="1756" s="110" customFormat="1" ht="12.75" customHeight="1"/>
    <row r="1757" s="110" customFormat="1" ht="12.75" customHeight="1"/>
    <row r="1758" s="110" customFormat="1" ht="12.75" customHeight="1"/>
    <row r="1759" s="110" customFormat="1" ht="12.75" customHeight="1"/>
    <row r="1760" s="110" customFormat="1" ht="12.75" customHeight="1"/>
    <row r="1761" s="110" customFormat="1" ht="12.75" customHeight="1"/>
    <row r="1762" s="110" customFormat="1" ht="12.75" customHeight="1"/>
    <row r="1763" s="110" customFormat="1" ht="12.75" customHeight="1"/>
    <row r="1764" s="110" customFormat="1" ht="12.75" customHeight="1"/>
    <row r="1765" s="110" customFormat="1" ht="12.75" customHeight="1"/>
    <row r="1766" s="110" customFormat="1" ht="12.75" customHeight="1"/>
    <row r="1767" s="110" customFormat="1" ht="12.75" customHeight="1"/>
    <row r="1768" s="110" customFormat="1" ht="12.75" customHeight="1"/>
    <row r="1769" s="110" customFormat="1" ht="12.75" customHeight="1"/>
    <row r="1770" s="110" customFormat="1" ht="12.75" customHeight="1"/>
    <row r="1771" s="110" customFormat="1" ht="12.75" customHeight="1"/>
    <row r="1772" s="110" customFormat="1" ht="12.75" customHeight="1"/>
    <row r="1773" s="110" customFormat="1" ht="12.75" customHeight="1"/>
    <row r="1774" s="110" customFormat="1" ht="12.75" customHeight="1"/>
    <row r="1775" s="110" customFormat="1" ht="12.75" customHeight="1"/>
    <row r="1776" s="110" customFormat="1" ht="12.75" customHeight="1"/>
    <row r="1777" s="110" customFormat="1" ht="12.75" customHeight="1"/>
    <row r="1778" s="110" customFormat="1" ht="12.75" customHeight="1"/>
    <row r="1779" s="110" customFormat="1" ht="12.75" customHeight="1"/>
    <row r="1780" s="110" customFormat="1" ht="12.75" customHeight="1"/>
    <row r="1781" s="110" customFormat="1" ht="12.75" customHeight="1"/>
    <row r="1782" s="110" customFormat="1" ht="12.75" customHeight="1"/>
    <row r="1783" s="110" customFormat="1" ht="12.75" customHeight="1"/>
    <row r="1784" s="110" customFormat="1" ht="12.75" customHeight="1"/>
    <row r="1785" s="110" customFormat="1" ht="12.75" customHeight="1"/>
    <row r="1786" s="110" customFormat="1" ht="12.75" customHeight="1"/>
    <row r="1787" s="110" customFormat="1" ht="12.75" customHeight="1"/>
    <row r="1788" s="110" customFormat="1" ht="12.75" customHeight="1"/>
    <row r="1789" s="110" customFormat="1" ht="12.75" customHeight="1"/>
    <row r="1790" s="110" customFormat="1" ht="12.75" customHeight="1"/>
    <row r="1791" s="110" customFormat="1" ht="12.75" customHeight="1"/>
    <row r="1792" s="110" customFormat="1" ht="12.75" customHeight="1"/>
    <row r="1793" s="110" customFormat="1" ht="12.75" customHeight="1"/>
    <row r="1794" s="110" customFormat="1" ht="12.75" customHeight="1"/>
    <row r="1795" s="110" customFormat="1" ht="12.75" customHeight="1"/>
    <row r="1796" s="110" customFormat="1" ht="12.75" customHeight="1"/>
    <row r="1797" s="110" customFormat="1" ht="12.75" customHeight="1"/>
    <row r="1798" s="110" customFormat="1" ht="12.75" customHeight="1"/>
    <row r="1799" s="110" customFormat="1" ht="12.75" customHeight="1"/>
    <row r="1800" s="110" customFormat="1" ht="12.75" customHeight="1"/>
    <row r="1801" s="110" customFormat="1" ht="12.75" customHeight="1"/>
    <row r="1802" s="110" customFormat="1" ht="12.75" customHeight="1"/>
    <row r="1803" s="110" customFormat="1" ht="12.75" customHeight="1"/>
    <row r="1804" s="110" customFormat="1" ht="12.75" customHeight="1"/>
    <row r="1805" s="110" customFormat="1" ht="12.75" customHeight="1"/>
    <row r="1806" s="110" customFormat="1" ht="12.75" customHeight="1"/>
    <row r="1807" s="110" customFormat="1" ht="12.75" customHeight="1"/>
    <row r="1808" s="110" customFormat="1" ht="12.75" customHeight="1"/>
    <row r="1809" s="110" customFormat="1" ht="12.75" customHeight="1"/>
    <row r="1810" s="110" customFormat="1" ht="12.75" customHeight="1"/>
    <row r="1811" s="110" customFormat="1" ht="12.75" customHeight="1"/>
    <row r="1812" s="110" customFormat="1" ht="12.75" customHeight="1"/>
    <row r="1813" s="110" customFormat="1" ht="12.75" customHeight="1"/>
    <row r="1814" s="110" customFormat="1" ht="12.75" customHeight="1"/>
    <row r="1815" s="110" customFormat="1" ht="12.75" customHeight="1"/>
    <row r="1816" s="110" customFormat="1" ht="12.75" customHeight="1"/>
    <row r="1817" s="110" customFormat="1" ht="12.75" customHeight="1"/>
    <row r="1818" s="110" customFormat="1" ht="12.75" customHeight="1"/>
    <row r="1819" s="110" customFormat="1" ht="12.75" customHeight="1"/>
    <row r="1820" s="110" customFormat="1" ht="12.75" customHeight="1"/>
    <row r="1821" s="110" customFormat="1" ht="12.75" customHeight="1"/>
    <row r="1822" s="110" customFormat="1" ht="12.75" customHeight="1"/>
    <row r="1823" s="110" customFormat="1" ht="12.75" customHeight="1"/>
    <row r="1824" s="110" customFormat="1" ht="12.75" customHeight="1"/>
    <row r="1825" s="110" customFormat="1" ht="12.75" customHeight="1"/>
    <row r="1826" s="110" customFormat="1" ht="12.75" customHeight="1"/>
    <row r="1827" s="110" customFormat="1" ht="12.75" customHeight="1"/>
    <row r="1828" s="110" customFormat="1" ht="12.75" customHeight="1"/>
    <row r="1829" s="110" customFormat="1" ht="12.75" customHeight="1"/>
    <row r="1830" s="110" customFormat="1" ht="12.75" customHeight="1"/>
    <row r="1831" s="110" customFormat="1" ht="12.75" customHeight="1"/>
    <row r="1832" s="110" customFormat="1" ht="12.75" customHeight="1"/>
    <row r="1833" s="110" customFormat="1" ht="12.75" customHeight="1"/>
    <row r="1834" s="110" customFormat="1" ht="12.75" customHeight="1"/>
    <row r="1835" s="110" customFormat="1" ht="12.75" customHeight="1"/>
    <row r="1836" s="110" customFormat="1" ht="12.75" customHeight="1"/>
    <row r="1837" s="110" customFormat="1" ht="12.75" customHeight="1"/>
    <row r="1838" s="110" customFormat="1" ht="12.75" customHeight="1"/>
    <row r="1839" s="110" customFormat="1" ht="12.75" customHeight="1"/>
    <row r="1840" s="110" customFormat="1" ht="12.75" customHeight="1"/>
    <row r="1841" s="110" customFormat="1" ht="12.75" customHeight="1"/>
    <row r="1842" s="110" customFormat="1" ht="12.75" customHeight="1"/>
    <row r="1843" s="110" customFormat="1" ht="12.75" customHeight="1"/>
    <row r="1844" s="110" customFormat="1" ht="12.75" customHeight="1"/>
    <row r="1845" s="110" customFormat="1" ht="12.75" customHeight="1"/>
    <row r="1846" s="110" customFormat="1" ht="12.75" customHeight="1"/>
    <row r="1847" s="110" customFormat="1" ht="12.75" customHeight="1"/>
    <row r="1848" s="110" customFormat="1" ht="12.75" customHeight="1"/>
    <row r="1849" s="110" customFormat="1" ht="12.75" customHeight="1"/>
    <row r="1850" s="110" customFormat="1" ht="12.75" customHeight="1"/>
    <row r="1851" s="110" customFormat="1" ht="12.75" customHeight="1"/>
    <row r="1852" s="110" customFormat="1" ht="12.75" customHeight="1"/>
    <row r="1853" s="110" customFormat="1" ht="12.75" customHeight="1"/>
    <row r="1854" s="110" customFormat="1" ht="12.75" customHeight="1"/>
    <row r="1855" s="110" customFormat="1" ht="12.75" customHeight="1"/>
    <row r="1856" s="110" customFormat="1" ht="12.75" customHeight="1"/>
    <row r="1857" s="110" customFormat="1" ht="12.75" customHeight="1"/>
    <row r="1858" s="110" customFormat="1" ht="12.75" customHeight="1"/>
    <row r="1859" s="110" customFormat="1" ht="12.75" customHeight="1"/>
    <row r="1860" s="110" customFormat="1" ht="12.75" customHeight="1"/>
    <row r="1861" s="110" customFormat="1" ht="12.75" customHeight="1"/>
    <row r="1862" s="110" customFormat="1" ht="12.75" customHeight="1"/>
    <row r="1863" s="110" customFormat="1" ht="12.75" customHeight="1"/>
    <row r="1864" s="110" customFormat="1" ht="12.75" customHeight="1"/>
    <row r="1865" s="110" customFormat="1" ht="12.75" customHeight="1"/>
    <row r="1866" s="110" customFormat="1" ht="12.75" customHeight="1"/>
    <row r="1867" s="110" customFormat="1" ht="12.75" customHeight="1"/>
    <row r="1868" s="110" customFormat="1" ht="12.75" customHeight="1"/>
    <row r="1869" s="110" customFormat="1" ht="12.75" customHeight="1"/>
    <row r="1870" s="110" customFormat="1" ht="12.75" customHeight="1"/>
    <row r="1871" s="110" customFormat="1" ht="12.75" customHeight="1"/>
    <row r="1872" s="110" customFormat="1" ht="12.75" customHeight="1"/>
    <row r="1873" s="110" customFormat="1" ht="12.75" customHeight="1"/>
    <row r="1874" s="110" customFormat="1" ht="12.75" customHeight="1"/>
    <row r="1875" s="110" customFormat="1" ht="12.75" customHeight="1"/>
    <row r="1876" s="110" customFormat="1" ht="12.75" customHeight="1"/>
    <row r="1877" s="110" customFormat="1" ht="12.75" customHeight="1"/>
    <row r="1878" s="110" customFormat="1" ht="12.75" customHeight="1"/>
    <row r="1879" s="110" customFormat="1" ht="12.75" customHeight="1"/>
    <row r="1880" s="110" customFormat="1" ht="12.75" customHeight="1"/>
    <row r="1881" s="110" customFormat="1" ht="12.75" customHeight="1"/>
    <row r="1882" s="110" customFormat="1" ht="12.75" customHeight="1"/>
    <row r="1883" s="110" customFormat="1" ht="12.75" customHeight="1"/>
    <row r="1884" s="110" customFormat="1" ht="12.75" customHeight="1"/>
    <row r="1885" s="110" customFormat="1" ht="12.75" customHeight="1"/>
    <row r="1886" s="110" customFormat="1" ht="12.75" customHeight="1"/>
    <row r="1887" s="110" customFormat="1" ht="12.75" customHeight="1"/>
    <row r="1888" s="110" customFormat="1" ht="12.75" customHeight="1"/>
    <row r="1889" s="110" customFormat="1" ht="12.75" customHeight="1"/>
    <row r="1890" s="110" customFormat="1" ht="12.75" customHeight="1"/>
    <row r="1891" s="110" customFormat="1" ht="12.75" customHeight="1"/>
    <row r="1892" s="110" customFormat="1" ht="12.75" customHeight="1"/>
    <row r="1893" s="110" customFormat="1" ht="12.75" customHeight="1"/>
    <row r="1894" s="110" customFormat="1" ht="12.75" customHeight="1"/>
    <row r="1895" s="110" customFormat="1" ht="12.75" customHeight="1"/>
    <row r="1896" s="110" customFormat="1" ht="12.75" customHeight="1"/>
    <row r="1897" s="110" customFormat="1" ht="12.75" customHeight="1"/>
    <row r="1898" s="110" customFormat="1" ht="12.75" customHeight="1"/>
    <row r="1899" s="110" customFormat="1" ht="12.75" customHeight="1"/>
    <row r="1900" s="110" customFormat="1" ht="12.75" customHeight="1"/>
    <row r="1901" s="110" customFormat="1" ht="12.75" customHeight="1"/>
    <row r="1902" s="110" customFormat="1" ht="12.75" customHeight="1"/>
    <row r="1903" s="110" customFormat="1" ht="12.75" customHeight="1"/>
    <row r="1904" s="110" customFormat="1" ht="12.75" customHeight="1"/>
    <row r="1905" s="110" customFormat="1" ht="12.75" customHeight="1"/>
    <row r="1906" s="110" customFormat="1" ht="12.75" customHeight="1"/>
    <row r="1907" s="110" customFormat="1" ht="12.75" customHeight="1"/>
    <row r="1908" s="110" customFormat="1" ht="12.75" customHeight="1"/>
    <row r="1909" s="110" customFormat="1" ht="12.75" customHeight="1"/>
    <row r="1910" s="110" customFormat="1" ht="12.75" customHeight="1"/>
    <row r="1911" s="110" customFormat="1" ht="12.75" customHeight="1"/>
    <row r="1912" s="110" customFormat="1" ht="12.75" customHeight="1"/>
    <row r="1913" s="110" customFormat="1" ht="12.75" customHeight="1"/>
    <row r="1914" s="110" customFormat="1" ht="12.75" customHeight="1"/>
    <row r="1915" s="110" customFormat="1" ht="12.75" customHeight="1"/>
    <row r="1916" s="110" customFormat="1" ht="12.75" customHeight="1"/>
    <row r="1917" s="110" customFormat="1" ht="12.75" customHeight="1"/>
    <row r="1918" s="110" customFormat="1" ht="12.75" customHeight="1"/>
    <row r="1919" s="110" customFormat="1" ht="12.75" customHeight="1"/>
    <row r="1920" s="110" customFormat="1" ht="12.75" customHeight="1"/>
    <row r="1921" s="110" customFormat="1" ht="12.75" customHeight="1"/>
    <row r="1922" s="110" customFormat="1" ht="12.75" customHeight="1"/>
    <row r="1923" s="110" customFormat="1" ht="12.75" customHeight="1"/>
    <row r="1924" s="110" customFormat="1" ht="12.75" customHeight="1"/>
    <row r="1925" s="110" customFormat="1" ht="12.75" customHeight="1"/>
    <row r="1926" s="110" customFormat="1" ht="12.75" customHeight="1"/>
    <row r="1927" s="110" customFormat="1" ht="12.75" customHeight="1"/>
    <row r="1928" s="110" customFormat="1" ht="12.75" customHeight="1"/>
    <row r="1929" s="110" customFormat="1" ht="12.75" customHeight="1"/>
    <row r="1930" s="110" customFormat="1" ht="12.75" customHeight="1"/>
    <row r="1931" s="110" customFormat="1" ht="12.75" customHeight="1"/>
    <row r="1932" s="110" customFormat="1" ht="12.75" customHeight="1"/>
    <row r="1933" s="110" customFormat="1" ht="12.75" customHeight="1"/>
    <row r="1934" s="110" customFormat="1" ht="12.75" customHeight="1"/>
    <row r="1935" s="110" customFormat="1" ht="12.75" customHeight="1"/>
    <row r="1936" s="110" customFormat="1" ht="12.75" customHeight="1"/>
    <row r="1937" s="110" customFormat="1" ht="12.75" customHeight="1"/>
    <row r="1938" s="110" customFormat="1" ht="12.75" customHeight="1"/>
    <row r="1939" s="110" customFormat="1" ht="12.75" customHeight="1"/>
    <row r="1940" s="110" customFormat="1" ht="12.75" customHeight="1"/>
    <row r="1941" s="110" customFormat="1" ht="12.75" customHeight="1"/>
    <row r="1942" s="110" customFormat="1" ht="12.75" customHeight="1"/>
    <row r="1943" s="110" customFormat="1" ht="12.75" customHeight="1"/>
    <row r="1944" s="110" customFormat="1" ht="12.75" customHeight="1"/>
    <row r="1945" s="110" customFormat="1" ht="12.75" customHeight="1"/>
    <row r="1946" s="110" customFormat="1" ht="12.75" customHeight="1"/>
    <row r="1947" s="110" customFormat="1" ht="12.75" customHeight="1"/>
    <row r="1948" s="110" customFormat="1" ht="12.75" customHeight="1"/>
    <row r="1949" s="110" customFormat="1" ht="12.75" customHeight="1"/>
    <row r="1950" s="110" customFormat="1" ht="12.75" customHeight="1"/>
    <row r="1951" s="110" customFormat="1" ht="12.75" customHeight="1"/>
    <row r="1952" s="110" customFormat="1" ht="12.75" customHeight="1"/>
    <row r="1953" s="110" customFormat="1" ht="12.75" customHeight="1"/>
    <row r="1954" s="110" customFormat="1" ht="12.75" customHeight="1"/>
    <row r="1955" s="110" customFormat="1" ht="12.75" customHeight="1"/>
    <row r="1956" s="110" customFormat="1" ht="12.75" customHeight="1"/>
    <row r="1957" s="110" customFormat="1" ht="12.75" customHeight="1"/>
    <row r="1958" s="110" customFormat="1" ht="12.75" customHeight="1"/>
    <row r="1959" s="110" customFormat="1" ht="12.75" customHeight="1"/>
    <row r="1960" s="110" customFormat="1" ht="12.75" customHeight="1"/>
    <row r="1961" s="110" customFormat="1" ht="12.75" customHeight="1"/>
    <row r="1962" s="110" customFormat="1" ht="12.75" customHeight="1"/>
    <row r="1963" s="110" customFormat="1" ht="12.75" customHeight="1"/>
    <row r="1964" s="110" customFormat="1" ht="12.75" customHeight="1"/>
    <row r="1965" s="110" customFormat="1" ht="12.75" customHeight="1"/>
    <row r="1966" s="110" customFormat="1" ht="12.75" customHeight="1"/>
    <row r="1967" s="110" customFormat="1" ht="12.75" customHeight="1"/>
    <row r="1968" s="110" customFormat="1" ht="12.75" customHeight="1"/>
    <row r="1969" s="110" customFormat="1" ht="12.75" customHeight="1"/>
    <row r="1970" s="110" customFormat="1" ht="12.75" customHeight="1"/>
    <row r="1971" s="110" customFormat="1" ht="12.75" customHeight="1"/>
    <row r="1972" s="110" customFormat="1" ht="12.75" customHeight="1"/>
    <row r="1973" s="110" customFormat="1" ht="12.75" customHeight="1"/>
    <row r="1974" s="110" customFormat="1" ht="12.75" customHeight="1"/>
    <row r="1975" s="110" customFormat="1" ht="12.75" customHeight="1"/>
    <row r="1976" s="110" customFormat="1" ht="12.75" customHeight="1"/>
    <row r="1977" s="110" customFormat="1" ht="12.75" customHeight="1"/>
    <row r="1978" s="110" customFormat="1" ht="12.75" customHeight="1"/>
    <row r="1979" s="110" customFormat="1" ht="12.75" customHeight="1"/>
    <row r="1980" s="110" customFormat="1" ht="12.75" customHeight="1"/>
    <row r="1981" s="110" customFormat="1" ht="12.75" customHeight="1"/>
    <row r="1982" s="110" customFormat="1" ht="12.75" customHeight="1"/>
    <row r="1983" s="110" customFormat="1" ht="12.75" customHeight="1"/>
    <row r="1984" s="110" customFormat="1" ht="12.75" customHeight="1"/>
    <row r="1985" s="110" customFormat="1" ht="12.75" customHeight="1"/>
    <row r="1986" s="110" customFormat="1" ht="12.75" customHeight="1"/>
    <row r="1987" s="110" customFormat="1" ht="12.75" customHeight="1"/>
    <row r="1988" s="110" customFormat="1" ht="12.75" customHeight="1"/>
    <row r="1989" s="110" customFormat="1" ht="12.75" customHeight="1"/>
    <row r="1990" s="110" customFormat="1" ht="12.75" customHeight="1"/>
    <row r="1991" s="110" customFormat="1" ht="12.75" customHeight="1"/>
    <row r="1992" s="110" customFormat="1" ht="12.75" customHeight="1"/>
    <row r="1993" s="110" customFormat="1" ht="12.75" customHeight="1"/>
    <row r="1994" s="110" customFormat="1" ht="12.75" customHeight="1"/>
    <row r="1995" s="110" customFormat="1" ht="12.75" customHeight="1"/>
    <row r="1996" s="110" customFormat="1" ht="12.75" customHeight="1"/>
    <row r="1997" s="110" customFormat="1" ht="12.75" customHeight="1"/>
    <row r="1998" s="110" customFormat="1" ht="12.75" customHeight="1"/>
    <row r="1999" s="110" customFormat="1" ht="12.75" customHeight="1"/>
    <row r="2000" s="110" customFormat="1" ht="12.75" customHeight="1"/>
    <row r="2001" s="110" customFormat="1" ht="12.75" customHeight="1"/>
    <row r="2002" s="110" customFormat="1" ht="12.75" customHeight="1"/>
    <row r="2003" s="110" customFormat="1" ht="12.75" customHeight="1"/>
    <row r="2004" s="110" customFormat="1" ht="12.75" customHeight="1"/>
    <row r="2005" s="110" customFormat="1" ht="12.75" customHeight="1"/>
    <row r="2006" s="110" customFormat="1" ht="12.75" customHeight="1"/>
    <row r="2007" s="110" customFormat="1" ht="12.75" customHeight="1"/>
    <row r="2008" s="110" customFormat="1" ht="12.75" customHeight="1"/>
    <row r="2009" s="110" customFormat="1" ht="12.75" customHeight="1"/>
    <row r="2010" s="110" customFormat="1" ht="12.75" customHeight="1"/>
    <row r="2011" s="110" customFormat="1" ht="12.75" customHeight="1"/>
    <row r="2012" s="110" customFormat="1" ht="12.75" customHeight="1"/>
    <row r="2013" s="110" customFormat="1" ht="12.75" customHeight="1"/>
    <row r="2014" s="110" customFormat="1" ht="12.75" customHeight="1"/>
    <row r="2015" s="110" customFormat="1" ht="12.75" customHeight="1"/>
    <row r="2016" s="110" customFormat="1" ht="12.75" customHeight="1"/>
    <row r="2017" s="110" customFormat="1" ht="12.75" customHeight="1"/>
    <row r="2018" s="110" customFormat="1" ht="12.75" customHeight="1"/>
    <row r="2019" s="110" customFormat="1" ht="12.75" customHeight="1"/>
    <row r="2020" s="110" customFormat="1" ht="12.75" customHeight="1"/>
    <row r="2021" s="110" customFormat="1" ht="12.75" customHeight="1"/>
    <row r="2022" s="110" customFormat="1" ht="12.75" customHeight="1"/>
    <row r="2023" s="110" customFormat="1" ht="12.75" customHeight="1"/>
    <row r="2024" s="110" customFormat="1" ht="12.75" customHeight="1"/>
    <row r="2025" s="110" customFormat="1" ht="12.75" customHeight="1"/>
    <row r="2026" s="110" customFormat="1" ht="12.75" customHeight="1"/>
    <row r="2027" s="110" customFormat="1" ht="12.75" customHeight="1"/>
    <row r="2028" s="110" customFormat="1" ht="12.75" customHeight="1"/>
    <row r="2029" s="110" customFormat="1" ht="12.75" customHeight="1"/>
    <row r="2030" s="110" customFormat="1" ht="12.75" customHeight="1"/>
    <row r="2031" s="110" customFormat="1" ht="12.75" customHeight="1"/>
    <row r="2032" s="110" customFormat="1" ht="12.75" customHeight="1"/>
    <row r="2033" s="110" customFormat="1" ht="12.75" customHeight="1"/>
    <row r="2034" s="110" customFormat="1" ht="12.75" customHeight="1"/>
    <row r="2035" s="110" customFormat="1" ht="12.75" customHeight="1"/>
    <row r="2036" s="110" customFormat="1" ht="12.75" customHeight="1"/>
    <row r="2037" s="110" customFormat="1" ht="12.75" customHeight="1"/>
    <row r="2038" s="110" customFormat="1" ht="12.75" customHeight="1"/>
    <row r="2039" s="110" customFormat="1" ht="12.75" customHeight="1"/>
    <row r="2040" s="110" customFormat="1" ht="12.75" customHeight="1"/>
    <row r="2041" s="110" customFormat="1" ht="12.75" customHeight="1"/>
    <row r="2042" s="110" customFormat="1" ht="12.75" customHeight="1"/>
    <row r="2043" s="110" customFormat="1" ht="12.75" customHeight="1"/>
    <row r="2044" s="110" customFormat="1" ht="12.75" customHeight="1"/>
    <row r="2045" s="110" customFormat="1" ht="12.75" customHeight="1"/>
    <row r="2046" s="110" customFormat="1" ht="12.75" customHeight="1"/>
    <row r="2047" s="110" customFormat="1" ht="12.75" customHeight="1"/>
    <row r="2048" s="110" customFormat="1" ht="12.75" customHeight="1"/>
    <row r="2049" s="110" customFormat="1" ht="12.75" customHeight="1"/>
    <row r="2050" s="110" customFormat="1" ht="12.75" customHeight="1"/>
    <row r="2051" s="110" customFormat="1" ht="12.75" customHeight="1"/>
    <row r="2052" s="110" customFormat="1" ht="12.75" customHeight="1"/>
    <row r="2053" s="110" customFormat="1" ht="12.75" customHeight="1"/>
    <row r="2054" s="110" customFormat="1" ht="12.75" customHeight="1"/>
    <row r="2055" s="110" customFormat="1" ht="12.75" customHeight="1"/>
    <row r="2056" s="110" customFormat="1" ht="12.75" customHeight="1"/>
    <row r="2057" s="110" customFormat="1" ht="12.75" customHeight="1"/>
    <row r="2058" s="110" customFormat="1" ht="12.75" customHeight="1"/>
    <row r="2059" s="110" customFormat="1" ht="12.75" customHeight="1"/>
    <row r="2060" s="110" customFormat="1" ht="12.75" customHeight="1"/>
    <row r="2061" s="110" customFormat="1" ht="12.75" customHeight="1"/>
    <row r="2062" s="110" customFormat="1" ht="12.75" customHeight="1"/>
    <row r="2063" s="110" customFormat="1" ht="12.75" customHeight="1"/>
    <row r="2064" s="110" customFormat="1" ht="12.75" customHeight="1"/>
    <row r="2065" s="110" customFormat="1" ht="12.75" customHeight="1"/>
    <row r="2066" s="110" customFormat="1" ht="12.75" customHeight="1"/>
    <row r="2067" s="110" customFormat="1" ht="12.75" customHeight="1"/>
    <row r="2068" s="110" customFormat="1" ht="12.75" customHeight="1"/>
    <row r="2069" s="110" customFormat="1" ht="12.75" customHeight="1"/>
    <row r="2070" s="110" customFormat="1" ht="12.75" customHeight="1"/>
    <row r="2071" s="110" customFormat="1" ht="12.75" customHeight="1"/>
    <row r="2072" s="110" customFormat="1" ht="12.75" customHeight="1"/>
    <row r="2073" s="110" customFormat="1" ht="12.75" customHeight="1"/>
    <row r="2074" s="110" customFormat="1" ht="12.75" customHeight="1"/>
    <row r="2075" s="110" customFormat="1" ht="12.75" customHeight="1"/>
    <row r="2076" s="110" customFormat="1" ht="12.75" customHeight="1"/>
    <row r="2077" s="110" customFormat="1" ht="12.75" customHeight="1"/>
    <row r="2078" s="110" customFormat="1" ht="12.75" customHeight="1"/>
    <row r="2079" s="110" customFormat="1" ht="12.75" customHeight="1"/>
    <row r="2080" s="110" customFormat="1" ht="12.75" customHeight="1"/>
    <row r="2081" s="110" customFormat="1" ht="12.75" customHeight="1"/>
    <row r="2082" s="110" customFormat="1" ht="12.75" customHeight="1"/>
    <row r="2083" s="110" customFormat="1" ht="12.75" customHeight="1"/>
    <row r="2084" s="110" customFormat="1" ht="12.75" customHeight="1"/>
    <row r="2085" s="110" customFormat="1" ht="12.75" customHeight="1"/>
    <row r="2086" s="110" customFormat="1" ht="12.75" customHeight="1"/>
    <row r="2087" s="110" customFormat="1" ht="12.75" customHeight="1"/>
    <row r="2088" s="110" customFormat="1" ht="12.75" customHeight="1"/>
    <row r="2089" s="110" customFormat="1" ht="12.75" customHeight="1"/>
    <row r="2090" s="110" customFormat="1" ht="12.75" customHeight="1"/>
    <row r="2091" s="110" customFormat="1" ht="12.75" customHeight="1"/>
    <row r="2092" s="110" customFormat="1" ht="12.75" customHeight="1"/>
    <row r="2093" s="110" customFormat="1" ht="12.75" customHeight="1"/>
    <row r="2094" s="110" customFormat="1" ht="12.75" customHeight="1"/>
    <row r="2095" s="110" customFormat="1" ht="12.75" customHeight="1"/>
    <row r="2096" s="110" customFormat="1" ht="12.75" customHeight="1"/>
    <row r="2097" s="110" customFormat="1" ht="12.75" customHeight="1"/>
    <row r="2098" s="110" customFormat="1" ht="12.75" customHeight="1"/>
    <row r="2099" s="110" customFormat="1" ht="12.75" customHeight="1"/>
    <row r="2100" s="110" customFormat="1" ht="12.75" customHeight="1"/>
    <row r="2101" s="110" customFormat="1" ht="12.75" customHeight="1"/>
    <row r="2102" s="110" customFormat="1" ht="12.75" customHeight="1"/>
    <row r="2103" s="110" customFormat="1" ht="12.75" customHeight="1"/>
    <row r="2104" s="110" customFormat="1" ht="12.75" customHeight="1"/>
    <row r="2105" s="110" customFormat="1" ht="12.75" customHeight="1"/>
    <row r="2106" s="110" customFormat="1" ht="12.75" customHeight="1"/>
    <row r="2107" s="110" customFormat="1" ht="12.75" customHeight="1"/>
    <row r="2108" s="110" customFormat="1" ht="12.75" customHeight="1"/>
    <row r="2109" s="110" customFormat="1" ht="12.75" customHeight="1"/>
    <row r="2110" s="110" customFormat="1" ht="12.75" customHeight="1"/>
    <row r="2111" s="110" customFormat="1" ht="12.75" customHeight="1"/>
    <row r="2112" s="110" customFormat="1" ht="12.75" customHeight="1"/>
    <row r="2113" s="110" customFormat="1" ht="12.75" customHeight="1"/>
    <row r="2114" s="110" customFormat="1" ht="12.75" customHeight="1"/>
    <row r="2115" s="110" customFormat="1" ht="12.75" customHeight="1"/>
    <row r="2116" s="110" customFormat="1" ht="12.75" customHeight="1"/>
    <row r="2117" s="110" customFormat="1" ht="12.75" customHeight="1"/>
    <row r="2118" s="110" customFormat="1" ht="12.75" customHeight="1"/>
    <row r="2119" s="110" customFormat="1" ht="12.75" customHeight="1"/>
    <row r="2120" s="110" customFormat="1" ht="12.75" customHeight="1"/>
    <row r="2121" s="110" customFormat="1" ht="12.75" customHeight="1"/>
    <row r="2122" s="110" customFormat="1" ht="12.75" customHeight="1"/>
    <row r="2123" s="110" customFormat="1" ht="12.75" customHeight="1"/>
    <row r="2124" s="110" customFormat="1" ht="12.75" customHeight="1"/>
    <row r="2125" s="110" customFormat="1" ht="12.75" customHeight="1"/>
    <row r="2126" s="110" customFormat="1" ht="12.75" customHeight="1"/>
    <row r="2127" s="110" customFormat="1" ht="12.75" customHeight="1"/>
    <row r="2128" s="110" customFormat="1" ht="12.75" customHeight="1"/>
    <row r="2129" s="110" customFormat="1" ht="12.75" customHeight="1"/>
    <row r="2130" s="110" customFormat="1" ht="12.75" customHeight="1"/>
    <row r="2131" s="110" customFormat="1" ht="12.75" customHeight="1"/>
    <row r="2132" s="110" customFormat="1" ht="12.75" customHeight="1"/>
    <row r="2133" s="110" customFormat="1" ht="12.75" customHeight="1"/>
    <row r="2134" s="110" customFormat="1" ht="12.75" customHeight="1"/>
    <row r="2135" s="110" customFormat="1" ht="12.75" customHeight="1"/>
    <row r="2136" s="110" customFormat="1" ht="12.75" customHeight="1"/>
    <row r="2137" s="110" customFormat="1" ht="12.75" customHeight="1"/>
    <row r="2138" s="110" customFormat="1" ht="12.75" customHeight="1"/>
    <row r="2139" s="110" customFormat="1" ht="12.75" customHeight="1"/>
    <row r="2140" s="110" customFormat="1" ht="12.75" customHeight="1"/>
    <row r="2141" s="110" customFormat="1" ht="12.75" customHeight="1"/>
    <row r="2142" s="110" customFormat="1" ht="12.75" customHeight="1"/>
    <row r="2143" s="110" customFormat="1" ht="12.75" customHeight="1"/>
    <row r="2144" s="110" customFormat="1" ht="12.75" customHeight="1"/>
    <row r="2145" s="110" customFormat="1" ht="12.75" customHeight="1"/>
    <row r="2146" s="110" customFormat="1" ht="12.75" customHeight="1"/>
    <row r="2147" s="110" customFormat="1" ht="12.75" customHeight="1"/>
    <row r="2148" s="110" customFormat="1" ht="12.75" customHeight="1"/>
    <row r="2149" s="110" customFormat="1" ht="12.75" customHeight="1"/>
    <row r="2150" s="110" customFormat="1" ht="12.75" customHeight="1"/>
    <row r="2151" s="110" customFormat="1" ht="12.75" customHeight="1"/>
    <row r="2152" s="110" customFormat="1" ht="12.75" customHeight="1"/>
    <row r="2153" s="110" customFormat="1" ht="12.75" customHeight="1"/>
    <row r="2154" s="110" customFormat="1" ht="12.75" customHeight="1"/>
    <row r="2155" s="110" customFormat="1" ht="12.75" customHeight="1"/>
    <row r="2156" s="110" customFormat="1" ht="12.75" customHeight="1"/>
    <row r="2157" s="110" customFormat="1" ht="12.75" customHeight="1"/>
    <row r="2158" s="110" customFormat="1" ht="12.75" customHeight="1"/>
    <row r="2159" s="110" customFormat="1" ht="12.75" customHeight="1"/>
    <row r="2160" s="110" customFormat="1" ht="12.75" customHeight="1"/>
    <row r="2161" s="110" customFormat="1" ht="12.75" customHeight="1"/>
    <row r="2162" s="110" customFormat="1" ht="12.75" customHeight="1"/>
    <row r="2163" s="110" customFormat="1" ht="12.75" customHeight="1"/>
    <row r="2164" s="110" customFormat="1" ht="12.75" customHeight="1"/>
    <row r="2165" s="110" customFormat="1" ht="12.75" customHeight="1"/>
    <row r="2166" s="110" customFormat="1" ht="12.75" customHeight="1"/>
    <row r="2167" s="110" customFormat="1" ht="12.75" customHeight="1"/>
    <row r="2168" s="110" customFormat="1" ht="12.75" customHeight="1"/>
    <row r="2169" s="110" customFormat="1" ht="12.75" customHeight="1"/>
    <row r="2170" s="110" customFormat="1" ht="12.75" customHeight="1"/>
    <row r="2171" s="110" customFormat="1" ht="12.75" customHeight="1"/>
    <row r="2172" s="110" customFormat="1" ht="12.75" customHeight="1"/>
    <row r="2173" s="110" customFormat="1" ht="12.75" customHeight="1"/>
    <row r="2174" s="110" customFormat="1" ht="12.75" customHeight="1"/>
    <row r="2175" s="110" customFormat="1" ht="12.75" customHeight="1"/>
    <row r="2176" s="110" customFormat="1" ht="12.75" customHeight="1"/>
    <row r="2177" s="110" customFormat="1" ht="12.75" customHeight="1"/>
    <row r="2178" s="110" customFormat="1" ht="12.75" customHeight="1"/>
    <row r="2179" s="110" customFormat="1" ht="12.75" customHeight="1"/>
    <row r="2180" s="110" customFormat="1" ht="12.75" customHeight="1"/>
    <row r="2181" s="110" customFormat="1" ht="12.75" customHeight="1"/>
    <row r="2182" s="110" customFormat="1" ht="12.75" customHeight="1"/>
    <row r="2183" s="110" customFormat="1" ht="12.75" customHeight="1"/>
    <row r="2184" s="110" customFormat="1" ht="12.75" customHeight="1"/>
    <row r="2185" s="110" customFormat="1" ht="12.75" customHeight="1"/>
    <row r="2186" s="110" customFormat="1" ht="12.75" customHeight="1"/>
    <row r="2187" s="110" customFormat="1" ht="12.75" customHeight="1"/>
    <row r="2188" s="110" customFormat="1" ht="12.75" customHeight="1"/>
    <row r="2189" s="110" customFormat="1" ht="12.75" customHeight="1"/>
    <row r="2190" s="110" customFormat="1" ht="12.75" customHeight="1"/>
    <row r="2191" s="110" customFormat="1" ht="12.75" customHeight="1"/>
    <row r="2192" s="110" customFormat="1" ht="12.75" customHeight="1"/>
    <row r="2193" s="110" customFormat="1" ht="12.75" customHeight="1"/>
    <row r="2194" s="110" customFormat="1" ht="12.75" customHeight="1"/>
    <row r="2195" s="110" customFormat="1" ht="12.75" customHeight="1"/>
    <row r="2196" s="110" customFormat="1" ht="12.75" customHeight="1"/>
    <row r="2197" s="110" customFormat="1" ht="12.75" customHeight="1"/>
    <row r="2198" s="110" customFormat="1" ht="12.75" customHeight="1"/>
    <row r="2199" s="110" customFormat="1" ht="12.75" customHeight="1"/>
    <row r="2200" s="110" customFormat="1" ht="12.75" customHeight="1"/>
    <row r="2201" s="110" customFormat="1" ht="12.75" customHeight="1"/>
    <row r="2202" s="110" customFormat="1" ht="12.75" customHeight="1"/>
    <row r="2203" s="110" customFormat="1" ht="12.75" customHeight="1"/>
    <row r="2204" s="110" customFormat="1" ht="12.75" customHeight="1"/>
    <row r="2205" s="110" customFormat="1" ht="12.75" customHeight="1"/>
    <row r="2206" s="110" customFormat="1" ht="12.75" customHeight="1"/>
    <row r="2207" s="110" customFormat="1" ht="12.75" customHeight="1"/>
    <row r="2208" s="110" customFormat="1" ht="12.75" customHeight="1"/>
    <row r="2209" s="110" customFormat="1" ht="12.75" customHeight="1"/>
    <row r="2210" s="110" customFormat="1" ht="12.75" customHeight="1"/>
    <row r="2211" s="110" customFormat="1" ht="12.75" customHeight="1"/>
    <row r="2212" s="110" customFormat="1" ht="12.75" customHeight="1"/>
    <row r="2213" s="110" customFormat="1" ht="12.75" customHeight="1"/>
    <row r="2214" s="110" customFormat="1" ht="12.75" customHeight="1"/>
    <row r="2215" s="110" customFormat="1" ht="12.75" customHeight="1"/>
    <row r="2216" s="110" customFormat="1" ht="12.75" customHeight="1"/>
    <row r="2217" s="110" customFormat="1" ht="12.75" customHeight="1"/>
    <row r="2218" s="110" customFormat="1" ht="12.75" customHeight="1"/>
    <row r="2219" s="110" customFormat="1" ht="12.75" customHeight="1"/>
    <row r="2220" s="110" customFormat="1" ht="12.75" customHeight="1"/>
    <row r="2221" s="110" customFormat="1" ht="12.75" customHeight="1"/>
    <row r="2222" s="110" customFormat="1" ht="12.75" customHeight="1"/>
    <row r="2223" s="110" customFormat="1" ht="12.75" customHeight="1"/>
    <row r="2224" s="110" customFormat="1" ht="12.75" customHeight="1"/>
    <row r="2225" s="110" customFormat="1" ht="12.75" customHeight="1"/>
    <row r="2226" s="110" customFormat="1" ht="12.75" customHeight="1"/>
    <row r="2227" s="110" customFormat="1" ht="12.75" customHeight="1"/>
    <row r="2228" s="110" customFormat="1" ht="12.75" customHeight="1"/>
    <row r="2229" s="110" customFormat="1" ht="12.75" customHeight="1"/>
    <row r="2230" s="110" customFormat="1" ht="12.75" customHeight="1"/>
    <row r="2231" s="110" customFormat="1" ht="12.75" customHeight="1"/>
    <row r="2232" s="110" customFormat="1" ht="12.75" customHeight="1"/>
    <row r="2233" s="110" customFormat="1" ht="12.75" customHeight="1"/>
    <row r="2234" s="110" customFormat="1" ht="12.75" customHeight="1"/>
    <row r="2235" s="110" customFormat="1" ht="12.75" customHeight="1"/>
    <row r="2236" s="110" customFormat="1" ht="12.75" customHeight="1"/>
    <row r="2237" s="110" customFormat="1" ht="12.75" customHeight="1"/>
    <row r="2238" s="110" customFormat="1" ht="12.75" customHeight="1"/>
    <row r="2239" s="110" customFormat="1" ht="12.75" customHeight="1"/>
    <row r="2240" s="110" customFormat="1" ht="12.75" customHeight="1"/>
    <row r="2241" s="110" customFormat="1" ht="12.75" customHeight="1"/>
    <row r="2242" s="110" customFormat="1" ht="12.75" customHeight="1"/>
    <row r="2243" s="110" customFormat="1" ht="12.75" customHeight="1"/>
    <row r="2244" s="110" customFormat="1" ht="12.75" customHeight="1"/>
    <row r="2245" s="110" customFormat="1" ht="12.75" customHeight="1"/>
    <row r="2246" s="110" customFormat="1" ht="12.75" customHeight="1"/>
    <row r="2247" s="110" customFormat="1" ht="12.75" customHeight="1"/>
    <row r="2248" s="110" customFormat="1" ht="12.75" customHeight="1"/>
    <row r="2249" s="110" customFormat="1" ht="12.75" customHeight="1"/>
    <row r="2250" s="110" customFormat="1" ht="12.75" customHeight="1"/>
    <row r="2251" s="110" customFormat="1" ht="12.75" customHeight="1"/>
    <row r="2252" s="110" customFormat="1" ht="12.75" customHeight="1"/>
    <row r="2253" s="110" customFormat="1" ht="12.75" customHeight="1"/>
    <row r="2254" s="110" customFormat="1" ht="12.75" customHeight="1"/>
    <row r="2255" s="110" customFormat="1" ht="12.75" customHeight="1"/>
    <row r="2256" s="110" customFormat="1" ht="12.75" customHeight="1"/>
    <row r="2257" s="110" customFormat="1" ht="12.75" customHeight="1"/>
    <row r="2258" s="110" customFormat="1" ht="12.75" customHeight="1"/>
    <row r="2259" s="110" customFormat="1" ht="12.75" customHeight="1"/>
    <row r="2260" s="110" customFormat="1" ht="12.75" customHeight="1"/>
    <row r="2261" s="110" customFormat="1" ht="12.75" customHeight="1"/>
    <row r="2262" s="110" customFormat="1" ht="12.75" customHeight="1"/>
    <row r="2263" s="110" customFormat="1" ht="12.75" customHeight="1"/>
    <row r="2264" s="110" customFormat="1" ht="12.75" customHeight="1"/>
    <row r="2265" s="110" customFormat="1" ht="12.75" customHeight="1"/>
    <row r="2266" s="110" customFormat="1" ht="12.75" customHeight="1"/>
    <row r="2267" s="110" customFormat="1" ht="12.75" customHeight="1"/>
    <row r="2268" s="110" customFormat="1" ht="12.75" customHeight="1"/>
    <row r="2269" s="110" customFormat="1" ht="12.75" customHeight="1"/>
    <row r="2270" s="110" customFormat="1" ht="12.75" customHeight="1"/>
    <row r="2271" s="110" customFormat="1" ht="12.75" customHeight="1"/>
    <row r="2272" s="110" customFormat="1" ht="12.75" customHeight="1"/>
    <row r="2273" s="110" customFormat="1" ht="12.75" customHeight="1"/>
    <row r="2274" s="110" customFormat="1" ht="12.75" customHeight="1"/>
    <row r="2275" s="110" customFormat="1" ht="12.75" customHeight="1"/>
    <row r="2276" s="110" customFormat="1" ht="12.75" customHeight="1"/>
    <row r="2277" s="110" customFormat="1" ht="12.75" customHeight="1"/>
    <row r="2278" s="110" customFormat="1" ht="12.75" customHeight="1"/>
    <row r="2279" s="110" customFormat="1" ht="12.75" customHeight="1"/>
    <row r="2280" s="110" customFormat="1" ht="12.75" customHeight="1"/>
    <row r="2281" s="110" customFormat="1" ht="12.75" customHeight="1"/>
    <row r="2282" s="110" customFormat="1" ht="12.75" customHeight="1"/>
    <row r="2283" s="110" customFormat="1" ht="12.75" customHeight="1"/>
    <row r="2284" s="110" customFormat="1" ht="12.75" customHeight="1"/>
    <row r="2285" s="110" customFormat="1" ht="12.75" customHeight="1"/>
    <row r="2286" s="110" customFormat="1" ht="12.75" customHeight="1"/>
    <row r="2287" s="110" customFormat="1" ht="12.75" customHeight="1"/>
    <row r="2288" s="110" customFormat="1" ht="12.75" customHeight="1"/>
    <row r="2289" s="110" customFormat="1" ht="12.75" customHeight="1"/>
    <row r="2290" s="110" customFormat="1" ht="12.75" customHeight="1"/>
    <row r="2291" s="110" customFormat="1" ht="12.75" customHeight="1"/>
    <row r="2292" s="110" customFormat="1" ht="12.75" customHeight="1"/>
    <row r="2293" s="110" customFormat="1" ht="12.75" customHeight="1"/>
    <row r="2294" s="110" customFormat="1" ht="12.75" customHeight="1"/>
    <row r="2295" s="110" customFormat="1" ht="12.75" customHeight="1"/>
    <row r="2296" s="110" customFormat="1" ht="12.75" customHeight="1"/>
    <row r="2297" s="110" customFormat="1" ht="12.75" customHeight="1"/>
    <row r="2298" s="110" customFormat="1" ht="12.75" customHeight="1"/>
    <row r="2299" s="110" customFormat="1" ht="12.75" customHeight="1"/>
    <row r="2300" s="110" customFormat="1" ht="12.75" customHeight="1"/>
    <row r="2301" s="110" customFormat="1" ht="12.75" customHeight="1"/>
    <row r="2302" s="110" customFormat="1" ht="12.75" customHeight="1"/>
    <row r="2303" s="110" customFormat="1" ht="12.75" customHeight="1"/>
    <row r="2304" s="110" customFormat="1" ht="12.75" customHeight="1"/>
    <row r="2305" s="110" customFormat="1" ht="12.75" customHeight="1"/>
    <row r="2306" s="110" customFormat="1" ht="12.75" customHeight="1"/>
    <row r="2307" s="110" customFormat="1" ht="12.75" customHeight="1"/>
    <row r="2308" s="110" customFormat="1" ht="12.75" customHeight="1"/>
    <row r="2309" s="110" customFormat="1" ht="12.75" customHeight="1"/>
    <row r="2310" s="110" customFormat="1" ht="12.75" customHeight="1"/>
    <row r="2311" s="110" customFormat="1" ht="12.75" customHeight="1"/>
    <row r="2312" s="110" customFormat="1" ht="12.75" customHeight="1"/>
    <row r="2313" s="110" customFormat="1" ht="12.75" customHeight="1"/>
    <row r="2314" s="110" customFormat="1" ht="12.75" customHeight="1"/>
    <row r="2315" s="110" customFormat="1" ht="12.75" customHeight="1"/>
    <row r="2316" s="110" customFormat="1" ht="12.75" customHeight="1"/>
    <row r="2317" s="110" customFormat="1" ht="12.75" customHeight="1"/>
    <row r="2318" s="110" customFormat="1" ht="12.75" customHeight="1"/>
    <row r="2319" s="110" customFormat="1" ht="12.75" customHeight="1"/>
    <row r="2320" s="110" customFormat="1" ht="12.75" customHeight="1"/>
    <row r="2321" s="110" customFormat="1" ht="12.75" customHeight="1"/>
    <row r="2322" s="110" customFormat="1" ht="12.75" customHeight="1"/>
    <row r="2323" s="110" customFormat="1" ht="12.75" customHeight="1"/>
    <row r="2324" s="110" customFormat="1" ht="12.75" customHeight="1"/>
    <row r="2325" s="110" customFormat="1" ht="12.75" customHeight="1"/>
    <row r="2326" s="110" customFormat="1" ht="12.75" customHeight="1"/>
    <row r="2327" s="110" customFormat="1" ht="12.75" customHeight="1"/>
    <row r="2328" s="110" customFormat="1" ht="12.75" customHeight="1"/>
    <row r="2329" s="110" customFormat="1" ht="12.75" customHeight="1"/>
    <row r="2330" s="110" customFormat="1" ht="12.75" customHeight="1"/>
    <row r="2331" s="110" customFormat="1" ht="12.75" customHeight="1"/>
    <row r="2332" s="110" customFormat="1" ht="12.75" customHeight="1"/>
    <row r="2333" s="110" customFormat="1" ht="12.75" customHeight="1"/>
    <row r="2334" s="110" customFormat="1" ht="12.75" customHeight="1"/>
    <row r="2335" s="110" customFormat="1" ht="12.75" customHeight="1"/>
    <row r="2336" s="110" customFormat="1" ht="12.75" customHeight="1"/>
    <row r="2337" s="110" customFormat="1" ht="12.75" customHeight="1"/>
    <row r="2338" s="110" customFormat="1" ht="12.75" customHeight="1"/>
    <row r="2339" s="110" customFormat="1" ht="12.75" customHeight="1"/>
    <row r="2340" s="110" customFormat="1" ht="12.75" customHeight="1"/>
    <row r="2341" s="110" customFormat="1" ht="12.75" customHeight="1"/>
    <row r="2342" s="110" customFormat="1" ht="12.75" customHeight="1"/>
    <row r="2343" s="110" customFormat="1" ht="12.75" customHeight="1"/>
    <row r="2344" s="110" customFormat="1" ht="12.75" customHeight="1"/>
    <row r="2345" s="110" customFormat="1" ht="12.75" customHeight="1"/>
    <row r="2346" s="110" customFormat="1" ht="12.75" customHeight="1"/>
    <row r="2347" s="110" customFormat="1" ht="12.75" customHeight="1"/>
    <row r="2348" s="110" customFormat="1" ht="12.75" customHeight="1"/>
    <row r="2349" s="110" customFormat="1" ht="12.75" customHeight="1"/>
    <row r="2350" s="110" customFormat="1" ht="12.75" customHeight="1"/>
    <row r="2351" s="110" customFormat="1" ht="12.75" customHeight="1"/>
    <row r="2352" s="110" customFormat="1" ht="12.75" customHeight="1"/>
    <row r="2353" s="110" customFormat="1" ht="12.75" customHeight="1"/>
    <row r="2354" s="110" customFormat="1" ht="12.75" customHeight="1"/>
    <row r="2355" s="110" customFormat="1" ht="12.75" customHeight="1"/>
    <row r="2356" s="110" customFormat="1" ht="12.75" customHeight="1"/>
    <row r="2357" s="110" customFormat="1" ht="12.75" customHeight="1"/>
    <row r="2358" s="110" customFormat="1" ht="12.75" customHeight="1"/>
    <row r="2359" s="110" customFormat="1" ht="12.75" customHeight="1"/>
    <row r="2360" s="110" customFormat="1" ht="12.75" customHeight="1"/>
    <row r="2361" s="110" customFormat="1" ht="12.75" customHeight="1"/>
    <row r="2362" s="110" customFormat="1" ht="12.75" customHeight="1"/>
    <row r="2363" s="110" customFormat="1" ht="12.75" customHeight="1"/>
    <row r="2364" s="110" customFormat="1" ht="12.75" customHeight="1"/>
    <row r="2365" s="110" customFormat="1" ht="12.75" customHeight="1"/>
    <row r="2366" s="110" customFormat="1" ht="12.75" customHeight="1"/>
    <row r="2367" s="110" customFormat="1" ht="12.75" customHeight="1"/>
    <row r="2368" s="110" customFormat="1" ht="12.75" customHeight="1"/>
    <row r="2369" s="110" customFormat="1" ht="12.75" customHeight="1"/>
    <row r="2370" s="110" customFormat="1" ht="12.75" customHeight="1"/>
    <row r="2371" s="110" customFormat="1" ht="12.75" customHeight="1"/>
    <row r="2372" s="110" customFormat="1" ht="12.75" customHeight="1"/>
    <row r="2373" s="110" customFormat="1" ht="12.75" customHeight="1"/>
    <row r="2374" s="110" customFormat="1" ht="12.75" customHeight="1"/>
    <row r="2375" s="110" customFormat="1" ht="12.75" customHeight="1"/>
    <row r="2376" s="110" customFormat="1" ht="12.75" customHeight="1"/>
    <row r="2377" s="110" customFormat="1" ht="12.75" customHeight="1"/>
    <row r="2378" s="110" customFormat="1" ht="12.75" customHeight="1"/>
    <row r="2379" s="110" customFormat="1" ht="12.75" customHeight="1"/>
    <row r="2380" s="110" customFormat="1" ht="12.75" customHeight="1"/>
    <row r="2381" s="110" customFormat="1" ht="12.75" customHeight="1"/>
    <row r="2382" s="110" customFormat="1" ht="12.75" customHeight="1"/>
    <row r="2383" s="110" customFormat="1" ht="12.75" customHeight="1"/>
    <row r="2384" s="110" customFormat="1" ht="12.75" customHeight="1"/>
    <row r="2385" s="110" customFormat="1" ht="12.75" customHeight="1"/>
    <row r="2386" s="110" customFormat="1" ht="12.75" customHeight="1"/>
    <row r="2387" s="110" customFormat="1" ht="12.75" customHeight="1"/>
    <row r="2388" s="110" customFormat="1" ht="12.75" customHeight="1"/>
    <row r="2389" s="110" customFormat="1" ht="12.75" customHeight="1"/>
    <row r="2390" s="110" customFormat="1" ht="12.75" customHeight="1"/>
    <row r="2391" s="110" customFormat="1" ht="12.75" customHeight="1"/>
    <row r="2392" s="110" customFormat="1" ht="12.75" customHeight="1"/>
    <row r="2393" s="110" customFormat="1" ht="12.75" customHeight="1"/>
    <row r="2394" s="110" customFormat="1" ht="12.75" customHeight="1"/>
    <row r="2395" s="110" customFormat="1" ht="12.75" customHeight="1"/>
    <row r="2396" s="110" customFormat="1" ht="12.75" customHeight="1"/>
    <row r="2397" s="110" customFormat="1" ht="12.75" customHeight="1"/>
    <row r="2398" s="110" customFormat="1" ht="12.75" customHeight="1"/>
    <row r="2399" s="110" customFormat="1" ht="12.75" customHeight="1"/>
    <row r="2400" s="110" customFormat="1" ht="12.75" customHeight="1"/>
    <row r="2401" s="110" customFormat="1" ht="12.75" customHeight="1"/>
    <row r="2402" s="110" customFormat="1" ht="12.75" customHeight="1"/>
    <row r="2403" s="110" customFormat="1" ht="12.75" customHeight="1"/>
    <row r="2404" s="110" customFormat="1" ht="12.75" customHeight="1"/>
    <row r="2405" s="110" customFormat="1" ht="12.75" customHeight="1"/>
    <row r="2406" s="110" customFormat="1" ht="12.75" customHeight="1"/>
    <row r="2407" s="110" customFormat="1" ht="12.75" customHeight="1"/>
    <row r="2408" s="110" customFormat="1" ht="12.75" customHeight="1"/>
    <row r="2409" s="110" customFormat="1" ht="12.75" customHeight="1"/>
    <row r="2410" s="110" customFormat="1" ht="12.75" customHeight="1"/>
    <row r="2411" s="110" customFormat="1" ht="12.75" customHeight="1"/>
    <row r="2412" s="110" customFormat="1" ht="12.75" customHeight="1"/>
    <row r="2413" s="110" customFormat="1" ht="12.75" customHeight="1"/>
    <row r="2414" s="110" customFormat="1" ht="12.75" customHeight="1"/>
    <row r="2415" s="110" customFormat="1" ht="12.75" customHeight="1"/>
    <row r="2416" s="110" customFormat="1" ht="12.75" customHeight="1"/>
    <row r="2417" s="110" customFormat="1" ht="12.75" customHeight="1"/>
    <row r="2418" s="110" customFormat="1" ht="12.75" customHeight="1"/>
    <row r="2419" s="110" customFormat="1" ht="12.75" customHeight="1"/>
    <row r="2420" s="110" customFormat="1" ht="12.75" customHeight="1"/>
    <row r="2421" s="110" customFormat="1" ht="12.75" customHeight="1"/>
    <row r="2422" s="110" customFormat="1" ht="12.75" customHeight="1"/>
    <row r="2423" s="110" customFormat="1" ht="12.75" customHeight="1"/>
    <row r="2424" s="110" customFormat="1" ht="12.75" customHeight="1"/>
    <row r="2425" s="110" customFormat="1" ht="12.75" customHeight="1"/>
    <row r="2426" s="110" customFormat="1" ht="12.75" customHeight="1"/>
    <row r="2427" s="110" customFormat="1" ht="12.75" customHeight="1"/>
    <row r="2428" s="110" customFormat="1" ht="12.75" customHeight="1"/>
    <row r="2429" s="110" customFormat="1" ht="12.75" customHeight="1"/>
    <row r="2430" s="110" customFormat="1" ht="12.75" customHeight="1"/>
    <row r="2431" s="110" customFormat="1" ht="12.75" customHeight="1"/>
    <row r="2432" s="110" customFormat="1" ht="12.75" customHeight="1"/>
    <row r="2433" s="110" customFormat="1" ht="12.75" customHeight="1"/>
    <row r="2434" s="110" customFormat="1" ht="12.75" customHeight="1"/>
    <row r="2435" s="110" customFormat="1" ht="12.75" customHeight="1"/>
    <row r="2436" s="110" customFormat="1" ht="12.75" customHeight="1"/>
    <row r="2437" s="110" customFormat="1" ht="12.75" customHeight="1"/>
    <row r="2438" s="110" customFormat="1" ht="12.75" customHeight="1"/>
    <row r="2439" s="110" customFormat="1" ht="12.75" customHeight="1"/>
    <row r="2440" s="110" customFormat="1" ht="12.75" customHeight="1"/>
    <row r="2441" s="110" customFormat="1" ht="12.75" customHeight="1"/>
    <row r="2442" s="110" customFormat="1" ht="12.75" customHeight="1"/>
    <row r="2443" s="110" customFormat="1" ht="12.75" customHeight="1"/>
    <row r="2444" s="110" customFormat="1" ht="12.75" customHeight="1"/>
    <row r="2445" s="110" customFormat="1" ht="12.75" customHeight="1"/>
    <row r="2446" s="110" customFormat="1" ht="12.75" customHeight="1"/>
    <row r="2447" s="110" customFormat="1" ht="12.75" customHeight="1"/>
    <row r="2448" s="110" customFormat="1" ht="12.75" customHeight="1"/>
    <row r="2449" s="110" customFormat="1" ht="12.75" customHeight="1"/>
    <row r="2450" s="110" customFormat="1" ht="12.75" customHeight="1"/>
    <row r="2451" s="110" customFormat="1" ht="12.75" customHeight="1"/>
    <row r="2452" s="110" customFormat="1" ht="12.75" customHeight="1"/>
    <row r="2453" s="110" customFormat="1" ht="12.75" customHeight="1"/>
    <row r="2454" s="110" customFormat="1" ht="12.75" customHeight="1"/>
    <row r="2455" s="110" customFormat="1" ht="12.75" customHeight="1"/>
    <row r="2456" s="110" customFormat="1" ht="12.75" customHeight="1"/>
    <row r="2457" s="110" customFormat="1" ht="12.75" customHeight="1"/>
    <row r="2458" s="110" customFormat="1" ht="12.75" customHeight="1"/>
    <row r="2459" s="110" customFormat="1" ht="12.75" customHeight="1"/>
    <row r="2460" s="110" customFormat="1" ht="12.75" customHeight="1"/>
    <row r="2461" s="110" customFormat="1" ht="12.75" customHeight="1"/>
    <row r="2462" s="110" customFormat="1" ht="12.75" customHeight="1"/>
    <row r="2463" s="110" customFormat="1" ht="12.75" customHeight="1"/>
    <row r="2464" s="110" customFormat="1" ht="12.75" customHeight="1"/>
    <row r="2465" s="110" customFormat="1" ht="12.75" customHeight="1"/>
    <row r="2466" s="110" customFormat="1" ht="12.75" customHeight="1"/>
    <row r="2467" s="110" customFormat="1" ht="12.75" customHeight="1"/>
    <row r="2468" s="110" customFormat="1" ht="12.75" customHeight="1"/>
    <row r="2469" s="110" customFormat="1" ht="12.75" customHeight="1"/>
    <row r="2470" s="110" customFormat="1" ht="12.75" customHeight="1"/>
    <row r="2471" s="110" customFormat="1" ht="12.75" customHeight="1"/>
    <row r="2472" s="110" customFormat="1" ht="12.75" customHeight="1"/>
    <row r="2473" s="110" customFormat="1" ht="12.75" customHeight="1"/>
    <row r="2474" s="110" customFormat="1" ht="12.75" customHeight="1"/>
    <row r="2475" s="110" customFormat="1" ht="12.75" customHeight="1"/>
    <row r="2476" s="110" customFormat="1" ht="12.75" customHeight="1"/>
    <row r="2477" s="110" customFormat="1" ht="12.75" customHeight="1"/>
    <row r="2478" s="110" customFormat="1" ht="12.75" customHeight="1"/>
    <row r="2479" s="110" customFormat="1" ht="12.75" customHeight="1"/>
    <row r="2480" s="110" customFormat="1" ht="12.75" customHeight="1"/>
    <row r="2481" s="110" customFormat="1" ht="12.75" customHeight="1"/>
    <row r="2482" s="110" customFormat="1" ht="12.75" customHeight="1"/>
    <row r="2483" s="110" customFormat="1" ht="12.75" customHeight="1"/>
    <row r="2484" s="110" customFormat="1" ht="12.75" customHeight="1"/>
    <row r="2485" s="110" customFormat="1" ht="12.75" customHeight="1"/>
    <row r="2486" s="110" customFormat="1" ht="12.75" customHeight="1"/>
    <row r="2487" s="110" customFormat="1" ht="12.75" customHeight="1"/>
    <row r="2488" s="110" customFormat="1" ht="12.75" customHeight="1"/>
    <row r="2489" s="110" customFormat="1" ht="12.75" customHeight="1"/>
    <row r="2490" s="110" customFormat="1" ht="12.75" customHeight="1"/>
    <row r="2491" s="110" customFormat="1" ht="12.75" customHeight="1"/>
    <row r="2492" s="110" customFormat="1" ht="12.75" customHeight="1"/>
    <row r="2493" s="110" customFormat="1" ht="12.75" customHeight="1"/>
    <row r="2494" s="110" customFormat="1" ht="12.75" customHeight="1"/>
    <row r="2495" s="110" customFormat="1" ht="12.75" customHeight="1"/>
    <row r="2496" s="110" customFormat="1" ht="12.75" customHeight="1"/>
    <row r="2497" s="110" customFormat="1" ht="12.75" customHeight="1"/>
    <row r="2498" s="110" customFormat="1" ht="12.75" customHeight="1"/>
    <row r="2499" s="110" customFormat="1" ht="12.75" customHeight="1"/>
    <row r="2500" s="110" customFormat="1" ht="12.75" customHeight="1"/>
    <row r="2501" s="110" customFormat="1" ht="12.75" customHeight="1"/>
    <row r="2502" s="110" customFormat="1" ht="12.75" customHeight="1"/>
    <row r="2503" s="110" customFormat="1" ht="12.75" customHeight="1"/>
    <row r="2504" s="110" customFormat="1" ht="12.75" customHeight="1"/>
    <row r="2505" s="110" customFormat="1" ht="12.75" customHeight="1"/>
    <row r="2506" s="110" customFormat="1" ht="12.75" customHeight="1"/>
    <row r="2507" s="110" customFormat="1" ht="12.75" customHeight="1"/>
    <row r="2508" s="110" customFormat="1" ht="12.75" customHeight="1"/>
    <row r="2509" s="110" customFormat="1" ht="12.75" customHeight="1"/>
    <row r="2510" s="110" customFormat="1" ht="12.75" customHeight="1"/>
    <row r="2511" s="110" customFormat="1" ht="12.75" customHeight="1"/>
    <row r="2512" s="110" customFormat="1" ht="12.75" customHeight="1"/>
    <row r="2513" s="110" customFormat="1" ht="12.75" customHeight="1"/>
    <row r="2514" s="110" customFormat="1" ht="12.75" customHeight="1"/>
    <row r="2515" s="110" customFormat="1" ht="12.75" customHeight="1"/>
    <row r="2516" s="110" customFormat="1" ht="12.75" customHeight="1"/>
    <row r="2517" s="110" customFormat="1" ht="12.75" customHeight="1"/>
    <row r="2518" s="110" customFormat="1" ht="12.75" customHeight="1"/>
    <row r="2519" s="110" customFormat="1" ht="12.75" customHeight="1"/>
    <row r="2520" s="110" customFormat="1" ht="12.75" customHeight="1"/>
    <row r="2521" s="110" customFormat="1" ht="12.75" customHeight="1"/>
    <row r="2522" s="110" customFormat="1" ht="12.75" customHeight="1"/>
    <row r="2523" s="110" customFormat="1" ht="12.75" customHeight="1"/>
    <row r="2524" s="110" customFormat="1" ht="12.75" customHeight="1"/>
    <row r="2525" s="110" customFormat="1" ht="12.75" customHeight="1"/>
    <row r="2526" s="110" customFormat="1" ht="12.75" customHeight="1"/>
    <row r="2527" s="110" customFormat="1" ht="12.75" customHeight="1"/>
    <row r="2528" s="110" customFormat="1" ht="12.75" customHeight="1"/>
    <row r="2529" s="110" customFormat="1" ht="12.75" customHeight="1"/>
    <row r="2530" s="110" customFormat="1" ht="12.75" customHeight="1"/>
    <row r="2531" s="110" customFormat="1" ht="12.75" customHeight="1"/>
    <row r="2532" s="110" customFormat="1" ht="12.75" customHeight="1"/>
    <row r="2533" s="110" customFormat="1" ht="12.75" customHeight="1"/>
    <row r="2534" s="110" customFormat="1" ht="12.75" customHeight="1"/>
    <row r="2535" s="110" customFormat="1" ht="12.75" customHeight="1"/>
    <row r="2536" s="110" customFormat="1" ht="12.75" customHeight="1"/>
    <row r="2537" s="110" customFormat="1" ht="12.75" customHeight="1"/>
    <row r="2538" s="110" customFormat="1" ht="12.75" customHeight="1"/>
    <row r="2539" s="110" customFormat="1" ht="12.75" customHeight="1"/>
    <row r="2540" s="110" customFormat="1" ht="12.75" customHeight="1"/>
    <row r="2541" s="110" customFormat="1" ht="12.75" customHeight="1"/>
    <row r="2542" s="110" customFormat="1" ht="12.75" customHeight="1"/>
    <row r="2543" s="110" customFormat="1" ht="12.75" customHeight="1"/>
    <row r="2544" s="110" customFormat="1" ht="12.75" customHeight="1"/>
    <row r="2545" s="110" customFormat="1" ht="12.75" customHeight="1"/>
    <row r="2546" s="110" customFormat="1" ht="12.75" customHeight="1"/>
    <row r="2547" s="110" customFormat="1" ht="12.75" customHeight="1"/>
    <row r="2548" s="110" customFormat="1" ht="12.75" customHeight="1"/>
    <row r="2549" s="110" customFormat="1" ht="12.75" customHeight="1"/>
    <row r="2550" s="110" customFormat="1" ht="12.75" customHeight="1"/>
    <row r="2551" s="110" customFormat="1" ht="12.75" customHeight="1"/>
    <row r="2552" s="110" customFormat="1" ht="12.75" customHeight="1"/>
    <row r="2553" s="110" customFormat="1" ht="12.75" customHeight="1"/>
    <row r="2554" s="110" customFormat="1" ht="12.75" customHeight="1"/>
    <row r="2555" s="110" customFormat="1" ht="12.75" customHeight="1"/>
    <row r="2556" s="110" customFormat="1" ht="12.75" customHeight="1"/>
    <row r="2557" s="110" customFormat="1" ht="12.75" customHeight="1"/>
    <row r="2558" s="110" customFormat="1" ht="12.75" customHeight="1"/>
    <row r="2559" s="110" customFormat="1" ht="12.75" customHeight="1"/>
    <row r="2560" s="110" customFormat="1" ht="12.75" customHeight="1"/>
    <row r="2561" s="110" customFormat="1" ht="12.75" customHeight="1"/>
    <row r="2562" s="110" customFormat="1" ht="12.75" customHeight="1"/>
    <row r="2563" s="110" customFormat="1" ht="12.75" customHeight="1"/>
    <row r="2564" s="110" customFormat="1" ht="12.75" customHeight="1"/>
    <row r="2565" s="110" customFormat="1" ht="12.75" customHeight="1"/>
    <row r="2566" s="110" customFormat="1" ht="12.75" customHeight="1"/>
    <row r="2567" s="110" customFormat="1" ht="12.75" customHeight="1"/>
    <row r="2568" s="110" customFormat="1" ht="12.75" customHeight="1"/>
    <row r="2569" s="110" customFormat="1" ht="12.75" customHeight="1"/>
    <row r="2570" s="110" customFormat="1" ht="12.75" customHeight="1"/>
    <row r="2571" s="110" customFormat="1" ht="12.75" customHeight="1"/>
    <row r="2572" s="110" customFormat="1" ht="12.75" customHeight="1"/>
    <row r="2573" s="110" customFormat="1" ht="12.75" customHeight="1"/>
    <row r="2574" s="110" customFormat="1" ht="12.75" customHeight="1"/>
    <row r="2575" s="110" customFormat="1" ht="12.75" customHeight="1"/>
    <row r="2576" s="110" customFormat="1" ht="12.75" customHeight="1"/>
    <row r="2577" s="110" customFormat="1" ht="12.75" customHeight="1"/>
    <row r="2578" s="110" customFormat="1" ht="12.75" customHeight="1"/>
    <row r="2579" s="110" customFormat="1" ht="12.75" customHeight="1"/>
    <row r="2580" s="110" customFormat="1" ht="12.75" customHeight="1"/>
    <row r="2581" s="110" customFormat="1" ht="12.75" customHeight="1"/>
    <row r="2582" s="110" customFormat="1" ht="12.75" customHeight="1"/>
    <row r="2583" s="110" customFormat="1" ht="12.75" customHeight="1"/>
    <row r="2584" s="110" customFormat="1" ht="12.75" customHeight="1"/>
    <row r="2585" s="110" customFormat="1" ht="12.75" customHeight="1"/>
    <row r="2586" s="110" customFormat="1" ht="12.75" customHeight="1"/>
    <row r="2587" s="110" customFormat="1" ht="12.75" customHeight="1"/>
    <row r="2588" s="110" customFormat="1" ht="12.75" customHeight="1"/>
    <row r="2589" s="110" customFormat="1" ht="12.75" customHeight="1"/>
    <row r="2590" s="110" customFormat="1" ht="12.75" customHeight="1"/>
    <row r="2591" s="110" customFormat="1" ht="12.75" customHeight="1"/>
    <row r="2592" s="110" customFormat="1" ht="12.75" customHeight="1"/>
    <row r="2593" s="110" customFormat="1" ht="12.75" customHeight="1"/>
    <row r="2594" s="110" customFormat="1" ht="12.75" customHeight="1"/>
    <row r="2595" s="110" customFormat="1" ht="12.75" customHeight="1"/>
    <row r="2596" s="110" customFormat="1" ht="12.75" customHeight="1"/>
    <row r="2597" s="110" customFormat="1" ht="12.75" customHeight="1"/>
    <row r="2598" s="110" customFormat="1" ht="12.75" customHeight="1"/>
    <row r="2599" s="110" customFormat="1" ht="12.75" customHeight="1"/>
    <row r="2600" s="110" customFormat="1" ht="12.75" customHeight="1"/>
    <row r="2601" s="110" customFormat="1" ht="12.75" customHeight="1"/>
    <row r="2602" s="110" customFormat="1" ht="12.75" customHeight="1"/>
    <row r="2603" s="110" customFormat="1" ht="12.75" customHeight="1"/>
    <row r="2604" s="110" customFormat="1" ht="12.75" customHeight="1"/>
    <row r="2605" s="110" customFormat="1" ht="12.75" customHeight="1"/>
    <row r="2606" s="110" customFormat="1" ht="12.75" customHeight="1"/>
    <row r="2607" s="110" customFormat="1" ht="12.75" customHeight="1"/>
    <row r="2608" s="110" customFormat="1" ht="12.75" customHeight="1"/>
    <row r="2609" s="110" customFormat="1" ht="12.75" customHeight="1"/>
    <row r="2610" s="110" customFormat="1" ht="12.75" customHeight="1"/>
    <row r="2611" s="110" customFormat="1" ht="12.75" customHeight="1"/>
    <row r="2612" s="110" customFormat="1" ht="12.75" customHeight="1"/>
    <row r="2613" s="110" customFormat="1" ht="12.75" customHeight="1"/>
    <row r="2614" s="110" customFormat="1" ht="12.75" customHeight="1"/>
    <row r="2615" s="110" customFormat="1" ht="12.75" customHeight="1"/>
    <row r="2616" s="110" customFormat="1" ht="12.75" customHeight="1"/>
    <row r="2617" s="110" customFormat="1" ht="12.75" customHeight="1"/>
    <row r="2618" s="110" customFormat="1" ht="12.75" customHeight="1"/>
    <row r="2619" s="110" customFormat="1" ht="12.75" customHeight="1"/>
    <row r="2620" s="110" customFormat="1" ht="12.75" customHeight="1"/>
    <row r="2621" s="110" customFormat="1" ht="12.75" customHeight="1"/>
    <row r="2622" s="110" customFormat="1" ht="12.75" customHeight="1"/>
    <row r="2623" s="110" customFormat="1" ht="12.75" customHeight="1"/>
    <row r="2624" s="110" customFormat="1" ht="12.75" customHeight="1"/>
    <row r="2625" s="110" customFormat="1" ht="12.75" customHeight="1"/>
    <row r="2626" s="110" customFormat="1" ht="12.75" customHeight="1"/>
    <row r="2627" s="110" customFormat="1" ht="12.75" customHeight="1"/>
    <row r="2628" s="110" customFormat="1" ht="12.75" customHeight="1"/>
    <row r="2629" s="110" customFormat="1" ht="12.75" customHeight="1"/>
    <row r="2630" s="110" customFormat="1" ht="12.75" customHeight="1"/>
    <row r="2631" s="110" customFormat="1" ht="12.75" customHeight="1"/>
    <row r="2632" s="110" customFormat="1" ht="12.75" customHeight="1"/>
    <row r="2633" s="110" customFormat="1" ht="12.75" customHeight="1"/>
    <row r="2634" s="110" customFormat="1" ht="12.75" customHeight="1"/>
    <row r="2635" s="110" customFormat="1" ht="12.75" customHeight="1"/>
    <row r="2636" s="110" customFormat="1" ht="12.75" customHeight="1"/>
    <row r="2637" s="110" customFormat="1" ht="12.75" customHeight="1"/>
    <row r="2638" s="110" customFormat="1" ht="12.75" customHeight="1"/>
    <row r="2639" s="110" customFormat="1" ht="12.75" customHeight="1"/>
    <row r="2640" s="110" customFormat="1" ht="12.75" customHeight="1"/>
    <row r="2641" s="110" customFormat="1" ht="12.75" customHeight="1"/>
    <row r="2642" s="110" customFormat="1" ht="12.75" customHeight="1"/>
    <row r="2643" s="110" customFormat="1" ht="12.75" customHeight="1"/>
    <row r="2644" s="110" customFormat="1" ht="12.75" customHeight="1"/>
    <row r="2645" s="110" customFormat="1" ht="12.75" customHeight="1"/>
    <row r="2646" s="110" customFormat="1" ht="12.75" customHeight="1"/>
    <row r="2647" s="110" customFormat="1" ht="12.75" customHeight="1"/>
    <row r="2648" s="110" customFormat="1" ht="12.75" customHeight="1"/>
    <row r="2649" s="110" customFormat="1" ht="12.75" customHeight="1"/>
    <row r="2650" s="110" customFormat="1" ht="12.75" customHeight="1"/>
    <row r="2651" s="110" customFormat="1" ht="12.75" customHeight="1"/>
    <row r="2652" s="110" customFormat="1" ht="12.75" customHeight="1"/>
    <row r="2653" s="110" customFormat="1" ht="12.75" customHeight="1"/>
    <row r="2654" s="110" customFormat="1" ht="12.75" customHeight="1"/>
    <row r="2655" s="110" customFormat="1" ht="12.75" customHeight="1"/>
    <row r="2656" s="110" customFormat="1" ht="12.75" customHeight="1"/>
    <row r="2657" s="110" customFormat="1" ht="12.75" customHeight="1"/>
    <row r="2658" s="110" customFormat="1" ht="12.75" customHeight="1"/>
    <row r="2659" s="110" customFormat="1" ht="12.75" customHeight="1"/>
    <row r="2660" s="110" customFormat="1" ht="12.75" customHeight="1"/>
    <row r="2661" s="110" customFormat="1" ht="12.75" customHeight="1"/>
    <row r="2662" s="110" customFormat="1" ht="12.75" customHeight="1"/>
    <row r="2663" s="110" customFormat="1" ht="12.75" customHeight="1"/>
    <row r="2664" s="110" customFormat="1" ht="12.75" customHeight="1"/>
    <row r="2665" s="110" customFormat="1" ht="12.75" customHeight="1"/>
    <row r="2666" s="110" customFormat="1" ht="12.75" customHeight="1"/>
    <row r="2667" s="110" customFormat="1" ht="12.75" customHeight="1"/>
    <row r="2668" s="110" customFormat="1" ht="12.75" customHeight="1"/>
    <row r="2669" s="110" customFormat="1" ht="12.75" customHeight="1"/>
    <row r="2670" s="110" customFormat="1" ht="12.75" customHeight="1"/>
    <row r="2671" s="110" customFormat="1" ht="12.75" customHeight="1"/>
    <row r="2672" s="110" customFormat="1" ht="12.75" customHeight="1"/>
    <row r="2673" s="110" customFormat="1" ht="12.75" customHeight="1"/>
    <row r="2674" s="110" customFormat="1" ht="12.75" customHeight="1"/>
    <row r="2675" s="110" customFormat="1" ht="12.75" customHeight="1"/>
    <row r="2676" s="110" customFormat="1" ht="12.75" customHeight="1"/>
    <row r="2677" s="110" customFormat="1" ht="12.75" customHeight="1"/>
    <row r="2678" s="110" customFormat="1" ht="12.75" customHeight="1"/>
    <row r="2679" s="110" customFormat="1" ht="12.75" customHeight="1"/>
    <row r="2680" s="110" customFormat="1" ht="12.75" customHeight="1"/>
    <row r="2681" s="110" customFormat="1" ht="12.75" customHeight="1"/>
    <row r="2682" s="110" customFormat="1" ht="12.75" customHeight="1"/>
    <row r="2683" s="110" customFormat="1" ht="12.75" customHeight="1"/>
    <row r="2684" s="110" customFormat="1" ht="12.75" customHeight="1"/>
    <row r="2685" s="110" customFormat="1" ht="12.75" customHeight="1"/>
    <row r="2686" s="110" customFormat="1" ht="12.75" customHeight="1"/>
    <row r="2687" s="110" customFormat="1" ht="12.75" customHeight="1"/>
    <row r="2688" s="110" customFormat="1" ht="12.75" customHeight="1"/>
    <row r="2689" s="110" customFormat="1" ht="12.75" customHeight="1"/>
    <row r="2690" s="110" customFormat="1" ht="12.75" customHeight="1"/>
    <row r="2691" s="110" customFormat="1" ht="12.75" customHeight="1"/>
    <row r="2692" s="110" customFormat="1" ht="12.75" customHeight="1"/>
    <row r="2693" s="110" customFormat="1" ht="12.75" customHeight="1"/>
    <row r="2694" s="110" customFormat="1" ht="12.75" customHeight="1"/>
    <row r="2695" s="110" customFormat="1" ht="12.75" customHeight="1"/>
    <row r="2696" s="110" customFormat="1" ht="12.75" customHeight="1"/>
    <row r="2697" s="110" customFormat="1" ht="12.75" customHeight="1"/>
    <row r="2698" s="110" customFormat="1" ht="12.75" customHeight="1"/>
    <row r="2699" s="110" customFormat="1" ht="12.75" customHeight="1"/>
    <row r="2700" s="110" customFormat="1" ht="12.75" customHeight="1"/>
    <row r="2701" s="110" customFormat="1" ht="12.75" customHeight="1"/>
    <row r="2702" s="110" customFormat="1" ht="12.75" customHeight="1"/>
    <row r="2703" s="110" customFormat="1" ht="12.75" customHeight="1"/>
    <row r="2704" s="110" customFormat="1" ht="12.75" customHeight="1"/>
    <row r="2705" s="110" customFormat="1" ht="12.75" customHeight="1"/>
    <row r="2706" s="110" customFormat="1" ht="12.75" customHeight="1"/>
    <row r="2707" s="110" customFormat="1" ht="12.75" customHeight="1"/>
    <row r="2708" s="110" customFormat="1" ht="12.75" customHeight="1"/>
    <row r="2709" s="110" customFormat="1" ht="12.75" customHeight="1"/>
    <row r="2710" s="110" customFormat="1" ht="12.75" customHeight="1"/>
    <row r="2711" s="110" customFormat="1" ht="12.75" customHeight="1"/>
    <row r="2712" s="110" customFormat="1" ht="12.75" customHeight="1"/>
    <row r="2713" s="110" customFormat="1" ht="12.75" customHeight="1"/>
    <row r="2714" s="110" customFormat="1" ht="12.75" customHeight="1"/>
    <row r="2715" s="110" customFormat="1" ht="12.75" customHeight="1"/>
    <row r="2716" s="110" customFormat="1" ht="12.75" customHeight="1"/>
    <row r="2717" s="110" customFormat="1" ht="12.75" customHeight="1"/>
    <row r="2718" s="110" customFormat="1" ht="12.75" customHeight="1"/>
    <row r="2719" s="110" customFormat="1" ht="12.75" customHeight="1"/>
    <row r="2720" s="110" customFormat="1" ht="12.75" customHeight="1"/>
    <row r="2721" s="110" customFormat="1" ht="12.75" customHeight="1"/>
    <row r="2722" s="110" customFormat="1" ht="12.75" customHeight="1"/>
    <row r="2723" s="110" customFormat="1" ht="12.75" customHeight="1"/>
    <row r="2724" s="110" customFormat="1" ht="12.75" customHeight="1"/>
    <row r="2725" s="110" customFormat="1" ht="12.75" customHeight="1"/>
    <row r="2726" s="110" customFormat="1" ht="12.75" customHeight="1"/>
    <row r="2727" s="110" customFormat="1" ht="12.75" customHeight="1"/>
    <row r="2728" s="110" customFormat="1" ht="12.75" customHeight="1"/>
    <row r="2729" s="110" customFormat="1" ht="12.75" customHeight="1"/>
    <row r="2730" s="110" customFormat="1" ht="12.75" customHeight="1"/>
    <row r="2731" s="110" customFormat="1" ht="12.75" customHeight="1"/>
    <row r="2732" s="110" customFormat="1" ht="12.75" customHeight="1"/>
    <row r="2733" s="110" customFormat="1" ht="12.75" customHeight="1"/>
    <row r="2734" s="110" customFormat="1" ht="12.75" customHeight="1"/>
    <row r="2735" s="110" customFormat="1" ht="12.75" customHeight="1"/>
    <row r="2736" s="110" customFormat="1" ht="12.75" customHeight="1"/>
    <row r="2737" s="110" customFormat="1" ht="12.75" customHeight="1"/>
    <row r="2738" s="110" customFormat="1" ht="12.75" customHeight="1"/>
    <row r="2739" s="110" customFormat="1" ht="12.75" customHeight="1"/>
    <row r="2740" s="110" customFormat="1" ht="12.75" customHeight="1"/>
    <row r="2741" s="110" customFormat="1" ht="12.75" customHeight="1"/>
    <row r="2742" s="110" customFormat="1" ht="12.75" customHeight="1"/>
    <row r="2743" s="110" customFormat="1" ht="12.75" customHeight="1"/>
    <row r="2744" s="110" customFormat="1" ht="12.75" customHeight="1"/>
    <row r="2745" s="110" customFormat="1" ht="12.75" customHeight="1"/>
    <row r="2746" s="110" customFormat="1" ht="12.75" customHeight="1"/>
    <row r="2747" s="110" customFormat="1" ht="12.75" customHeight="1"/>
    <row r="2748" s="110" customFormat="1" ht="12.75" customHeight="1"/>
    <row r="2749" s="110" customFormat="1" ht="12.75" customHeight="1"/>
    <row r="2750" s="110" customFormat="1" ht="12.75" customHeight="1"/>
    <row r="2751" s="110" customFormat="1" ht="12.75" customHeight="1"/>
    <row r="2752" s="110" customFormat="1" ht="12.75" customHeight="1"/>
    <row r="2753" s="110" customFormat="1" ht="12.75" customHeight="1"/>
    <row r="2754" s="110" customFormat="1" ht="12.75" customHeight="1"/>
    <row r="2755" s="110" customFormat="1" ht="12.75" customHeight="1"/>
    <row r="2756" s="110" customFormat="1" ht="12.75" customHeight="1"/>
    <row r="2757" s="110" customFormat="1" ht="12.75" customHeight="1"/>
    <row r="2758" s="110" customFormat="1" ht="12.75" customHeight="1"/>
    <row r="2759" s="110" customFormat="1" ht="12.75" customHeight="1"/>
    <row r="2760" s="110" customFormat="1" ht="12.75" customHeight="1"/>
    <row r="2761" s="110" customFormat="1" ht="12.75" customHeight="1"/>
    <row r="2762" s="110" customFormat="1" ht="12.75" customHeight="1"/>
    <row r="2763" s="110" customFormat="1" ht="12.75" customHeight="1"/>
    <row r="2764" s="110" customFormat="1" ht="12.75" customHeight="1"/>
    <row r="2765" s="110" customFormat="1" ht="12.75" customHeight="1"/>
    <row r="2766" s="110" customFormat="1" ht="12.75" customHeight="1"/>
    <row r="2767" s="110" customFormat="1" ht="12.75" customHeight="1"/>
    <row r="2768" s="110" customFormat="1" ht="12.75" customHeight="1"/>
    <row r="2769" s="110" customFormat="1" ht="12.75" customHeight="1"/>
    <row r="2770" s="110" customFormat="1" ht="12.75" customHeight="1"/>
    <row r="2771" s="110" customFormat="1" ht="12.75" customHeight="1"/>
    <row r="2772" s="110" customFormat="1" ht="12.75" customHeight="1"/>
    <row r="2773" s="110" customFormat="1" ht="12.75" customHeight="1"/>
    <row r="2774" s="110" customFormat="1" ht="12.75" customHeight="1"/>
    <row r="2775" s="110" customFormat="1" ht="12.75" customHeight="1"/>
    <row r="2776" s="110" customFormat="1" ht="12.75" customHeight="1"/>
    <row r="2777" s="110" customFormat="1" ht="12.75" customHeight="1"/>
    <row r="2778" s="110" customFormat="1" ht="12.75" customHeight="1"/>
    <row r="2779" s="110" customFormat="1" ht="12.75" customHeight="1"/>
    <row r="2780" s="110" customFormat="1" ht="12.75" customHeight="1"/>
    <row r="2781" s="110" customFormat="1" ht="12.75" customHeight="1"/>
    <row r="2782" s="110" customFormat="1" ht="12.75" customHeight="1"/>
    <row r="2783" s="110" customFormat="1" ht="12.75" customHeight="1"/>
    <row r="2784" s="110" customFormat="1" ht="12.75" customHeight="1"/>
    <row r="2785" s="110" customFormat="1" ht="12.75" customHeight="1"/>
    <row r="2786" s="110" customFormat="1" ht="12.75" customHeight="1"/>
    <row r="2787" s="110" customFormat="1" ht="12.75" customHeight="1"/>
    <row r="2788" s="110" customFormat="1" ht="12.75" customHeight="1"/>
    <row r="2789" s="110" customFormat="1" ht="12.75" customHeight="1"/>
    <row r="2790" s="110" customFormat="1" ht="12.75" customHeight="1"/>
    <row r="2791" s="110" customFormat="1" ht="12.75" customHeight="1"/>
    <row r="2792" s="110" customFormat="1" ht="12.75" customHeight="1"/>
    <row r="2793" s="110" customFormat="1" ht="12.75" customHeight="1"/>
    <row r="2794" s="110" customFormat="1" ht="12.75" customHeight="1"/>
    <row r="2795" s="110" customFormat="1" ht="12.75" customHeight="1"/>
    <row r="2796" s="110" customFormat="1" ht="12.75" customHeight="1"/>
    <row r="2797" s="110" customFormat="1" ht="12.75" customHeight="1"/>
    <row r="2798" s="110" customFormat="1" ht="12.75" customHeight="1"/>
    <row r="2799" s="110" customFormat="1" ht="12.75" customHeight="1"/>
    <row r="2800" s="110" customFormat="1" ht="12.75" customHeight="1"/>
    <row r="2801" s="110" customFormat="1" ht="12.75" customHeight="1"/>
    <row r="2802" s="110" customFormat="1" ht="12.75" customHeight="1"/>
    <row r="2803" s="110" customFormat="1" ht="12.75" customHeight="1"/>
    <row r="2804" s="110" customFormat="1" ht="12.75" customHeight="1"/>
    <row r="2805" s="110" customFormat="1" ht="12.75" customHeight="1"/>
    <row r="2806" s="110" customFormat="1" ht="12.75" customHeight="1"/>
    <row r="2807" s="110" customFormat="1" ht="12.75" customHeight="1"/>
    <row r="2808" s="110" customFormat="1" ht="12.75" customHeight="1"/>
    <row r="2809" s="110" customFormat="1" ht="12.75" customHeight="1"/>
    <row r="2810" s="110" customFormat="1" ht="12.75" customHeight="1"/>
    <row r="2811" s="110" customFormat="1" ht="12.75" customHeight="1"/>
    <row r="2812" s="110" customFormat="1" ht="12.75" customHeight="1"/>
    <row r="2813" s="110" customFormat="1" ht="12.75" customHeight="1"/>
    <row r="2814" s="110" customFormat="1" ht="12.75" customHeight="1"/>
    <row r="2815" s="110" customFormat="1" ht="12.75" customHeight="1"/>
    <row r="2816" s="110" customFormat="1" ht="12.75" customHeight="1"/>
    <row r="2817" s="110" customFormat="1" ht="12.75" customHeight="1"/>
    <row r="2818" s="110" customFormat="1" ht="12.75" customHeight="1"/>
    <row r="2819" s="110" customFormat="1" ht="12.75" customHeight="1"/>
    <row r="2820" s="110" customFormat="1" ht="12.75" customHeight="1"/>
    <row r="2821" s="110" customFormat="1" ht="12.75" customHeight="1"/>
    <row r="2822" s="110" customFormat="1" ht="12.75" customHeight="1"/>
    <row r="2823" s="110" customFormat="1" ht="12.75" customHeight="1"/>
    <row r="2824" s="110" customFormat="1" ht="12.75" customHeight="1"/>
    <row r="2825" s="110" customFormat="1" ht="12.75" customHeight="1"/>
    <row r="2826" s="110" customFormat="1" ht="12.75" customHeight="1"/>
    <row r="2827" s="110" customFormat="1" ht="12.75" customHeight="1"/>
    <row r="2828" s="110" customFormat="1" ht="12.75" customHeight="1"/>
    <row r="2829" s="110" customFormat="1" ht="12.75" customHeight="1"/>
    <row r="2830" s="110" customFormat="1" ht="12.75" customHeight="1"/>
    <row r="2831" s="110" customFormat="1" ht="12.75" customHeight="1"/>
    <row r="2832" s="110" customFormat="1" ht="12.75" customHeight="1"/>
    <row r="2833" s="110" customFormat="1" ht="12.75" customHeight="1"/>
    <row r="2834" s="110" customFormat="1" ht="12.75" customHeight="1"/>
    <row r="2835" s="110" customFormat="1" ht="12.75" customHeight="1"/>
    <row r="2836" s="110" customFormat="1" ht="12.75" customHeight="1"/>
    <row r="2837" s="110" customFormat="1" ht="12.75" customHeight="1"/>
    <row r="2838" s="110" customFormat="1" ht="12.75" customHeight="1"/>
    <row r="2839" s="110" customFormat="1" ht="12.75" customHeight="1"/>
    <row r="2840" s="110" customFormat="1" ht="12.75" customHeight="1"/>
    <row r="2841" s="110" customFormat="1" ht="12.75" customHeight="1"/>
    <row r="2842" s="110" customFormat="1" ht="12.75" customHeight="1"/>
    <row r="2843" s="110" customFormat="1" ht="12.75" customHeight="1"/>
    <row r="2844" s="110" customFormat="1" ht="12.75" customHeight="1"/>
    <row r="2845" s="110" customFormat="1" ht="12.75" customHeight="1"/>
    <row r="2846" s="110" customFormat="1" ht="12.75" customHeight="1"/>
    <row r="2847" s="110" customFormat="1" ht="12.75" customHeight="1"/>
    <row r="2848" s="110" customFormat="1" ht="12.75" customHeight="1"/>
    <row r="2849" s="110" customFormat="1" ht="12.75" customHeight="1"/>
    <row r="2850" s="110" customFormat="1" ht="12.75" customHeight="1"/>
    <row r="2851" s="110" customFormat="1" ht="12.75" customHeight="1"/>
    <row r="2852" s="110" customFormat="1" ht="12.75" customHeight="1"/>
    <row r="2853" s="110" customFormat="1" ht="12.75" customHeight="1"/>
    <row r="2854" s="110" customFormat="1" ht="12.75" customHeight="1"/>
    <row r="2855" s="110" customFormat="1" ht="12.75" customHeight="1"/>
    <row r="2856" s="110" customFormat="1" ht="12.75" customHeight="1"/>
    <row r="2857" s="110" customFormat="1" ht="12.75" customHeight="1"/>
    <row r="2858" s="110" customFormat="1" ht="12.75" customHeight="1"/>
    <row r="2859" s="110" customFormat="1" ht="12.75" customHeight="1"/>
    <row r="2860" s="110" customFormat="1" ht="12.75" customHeight="1"/>
    <row r="2861" s="110" customFormat="1" ht="12.75" customHeight="1"/>
    <row r="2862" s="110" customFormat="1" ht="12.75" customHeight="1"/>
    <row r="2863" s="110" customFormat="1" ht="12.75" customHeight="1"/>
    <row r="2864" s="110" customFormat="1" ht="12.75" customHeight="1"/>
    <row r="2865" s="110" customFormat="1" ht="12.75" customHeight="1"/>
    <row r="2866" s="110" customFormat="1" ht="12.75" customHeight="1"/>
    <row r="2867" s="110" customFormat="1" ht="12.75" customHeight="1"/>
    <row r="2868" s="110" customFormat="1" ht="12.75" customHeight="1"/>
    <row r="2869" s="110" customFormat="1" ht="12.75" customHeight="1"/>
    <row r="2870" s="110" customFormat="1" ht="12.75" customHeight="1"/>
    <row r="2871" s="110" customFormat="1" ht="12.75" customHeight="1"/>
    <row r="2872" s="110" customFormat="1" ht="12.75" customHeight="1"/>
    <row r="2873" s="110" customFormat="1" ht="12.75" customHeight="1"/>
    <row r="2874" s="110" customFormat="1" ht="12.75" customHeight="1"/>
    <row r="2875" s="110" customFormat="1" ht="12.75" customHeight="1"/>
    <row r="2876" s="110" customFormat="1" ht="12.75" customHeight="1"/>
    <row r="2877" s="110" customFormat="1" ht="12.75" customHeight="1"/>
    <row r="2878" s="110" customFormat="1" ht="12.75" customHeight="1"/>
    <row r="2879" s="110" customFormat="1" ht="12.75" customHeight="1"/>
    <row r="2880" s="110" customFormat="1" ht="12.75" customHeight="1"/>
    <row r="2881" s="110" customFormat="1" ht="12.75" customHeight="1"/>
    <row r="2882" s="110" customFormat="1" ht="12.75" customHeight="1"/>
    <row r="2883" s="110" customFormat="1" ht="12.75" customHeight="1"/>
    <row r="2884" s="110" customFormat="1" ht="12.75" customHeight="1"/>
    <row r="2885" s="110" customFormat="1" ht="12.75" customHeight="1"/>
    <row r="2886" s="110" customFormat="1" ht="12.75" customHeight="1"/>
    <row r="2887" s="110" customFormat="1" ht="12.75" customHeight="1"/>
    <row r="2888" s="110" customFormat="1" ht="12.75" customHeight="1"/>
    <row r="2889" s="110" customFormat="1" ht="12.75" customHeight="1"/>
    <row r="2890" s="110" customFormat="1" ht="12.75" customHeight="1"/>
    <row r="2891" s="110" customFormat="1" ht="12.75" customHeight="1"/>
    <row r="2892" s="110" customFormat="1" ht="12.75" customHeight="1"/>
    <row r="2893" s="110" customFormat="1" ht="12.75" customHeight="1"/>
    <row r="2894" s="110" customFormat="1" ht="12.75" customHeight="1"/>
    <row r="2895" s="110" customFormat="1" ht="12.75" customHeight="1"/>
    <row r="2896" s="110" customFormat="1" ht="12.75" customHeight="1"/>
    <row r="2897" s="110" customFormat="1" ht="12.75" customHeight="1"/>
    <row r="2898" s="110" customFormat="1" ht="12.75" customHeight="1"/>
    <row r="2899" s="110" customFormat="1" ht="12.75" customHeight="1"/>
    <row r="2900" s="110" customFormat="1" ht="12.75" customHeight="1"/>
    <row r="2901" s="110" customFormat="1" ht="12.75" customHeight="1"/>
    <row r="2902" s="110" customFormat="1" ht="12.75" customHeight="1"/>
    <row r="2903" s="110" customFormat="1" ht="12.75" customHeight="1"/>
    <row r="2904" s="110" customFormat="1" ht="12.75" customHeight="1"/>
    <row r="2905" s="110" customFormat="1" ht="12.75" customHeight="1"/>
    <row r="2906" s="110" customFormat="1" ht="12.75" customHeight="1"/>
    <row r="2907" s="110" customFormat="1" ht="12.75" customHeight="1"/>
    <row r="2908" s="110" customFormat="1" ht="12.75" customHeight="1"/>
    <row r="2909" s="110" customFormat="1" ht="12.75" customHeight="1"/>
    <row r="2910" s="110" customFormat="1" ht="12.75" customHeight="1"/>
    <row r="2911" s="110" customFormat="1" ht="12.75" customHeight="1"/>
    <row r="2912" s="110" customFormat="1" ht="12.75" customHeight="1"/>
    <row r="2913" s="110" customFormat="1" ht="12.75" customHeight="1"/>
    <row r="2914" s="110" customFormat="1" ht="12.75" customHeight="1"/>
    <row r="2915" s="110" customFormat="1" ht="12.75" customHeight="1"/>
    <row r="2916" s="110" customFormat="1" ht="12.75" customHeight="1"/>
    <row r="2917" s="110" customFormat="1" ht="12.75" customHeight="1"/>
    <row r="2918" s="110" customFormat="1" ht="12.75" customHeight="1"/>
    <row r="2919" s="110" customFormat="1" ht="12.75" customHeight="1"/>
    <row r="2920" s="110" customFormat="1" ht="12.75" customHeight="1"/>
    <row r="2921" s="110" customFormat="1" ht="12.75" customHeight="1"/>
    <row r="2922" s="110" customFormat="1" ht="12.75" customHeight="1"/>
    <row r="2923" s="110" customFormat="1" ht="12.75" customHeight="1"/>
    <row r="2924" s="110" customFormat="1" ht="12.75" customHeight="1"/>
    <row r="2925" s="110" customFormat="1" ht="12.75" customHeight="1"/>
    <row r="2926" s="110" customFormat="1" ht="12.75" customHeight="1"/>
    <row r="2927" s="110" customFormat="1" ht="12.75" customHeight="1"/>
    <row r="2928" s="110" customFormat="1" ht="12.75" customHeight="1"/>
    <row r="2929" s="110" customFormat="1" ht="12.75" customHeight="1"/>
    <row r="2930" s="110" customFormat="1" ht="12.75" customHeight="1"/>
    <row r="2931" s="110" customFormat="1" ht="12.75" customHeight="1"/>
    <row r="2932" s="110" customFormat="1" ht="12.75" customHeight="1"/>
    <row r="2933" s="110" customFormat="1" ht="12.75" customHeight="1"/>
    <row r="2934" s="110" customFormat="1" ht="12.75" customHeight="1"/>
    <row r="2935" s="110" customFormat="1" ht="12.75" customHeight="1"/>
    <row r="2936" s="110" customFormat="1" ht="12.75" customHeight="1"/>
    <row r="2937" s="110" customFormat="1" ht="12.75" customHeight="1"/>
    <row r="2938" s="110" customFormat="1" ht="12.75" customHeight="1"/>
    <row r="2939" s="110" customFormat="1" ht="12.75" customHeight="1"/>
    <row r="2940" s="110" customFormat="1" ht="12.75" customHeight="1"/>
    <row r="2941" s="110" customFormat="1" ht="12.75" customHeight="1"/>
    <row r="2942" s="110" customFormat="1" ht="12.75" customHeight="1"/>
    <row r="2943" s="110" customFormat="1" ht="12.75" customHeight="1"/>
    <row r="2944" s="110" customFormat="1" ht="12.75" customHeight="1"/>
    <row r="2945" s="110" customFormat="1" ht="12.75" customHeight="1"/>
    <row r="2946" s="110" customFormat="1" ht="12.75" customHeight="1"/>
    <row r="2947" s="110" customFormat="1" ht="12.75" customHeight="1"/>
    <row r="2948" s="110" customFormat="1" ht="12.75" customHeight="1"/>
    <row r="2949" s="110" customFormat="1" ht="12.75" customHeight="1"/>
    <row r="2950" s="110" customFormat="1" ht="12.75" customHeight="1"/>
    <row r="2951" s="110" customFormat="1" ht="12.75" customHeight="1"/>
    <row r="2952" s="110" customFormat="1" ht="12.75" customHeight="1"/>
    <row r="2953" s="110" customFormat="1" ht="12.75" customHeight="1"/>
    <row r="2954" s="110" customFormat="1" ht="12.75" customHeight="1"/>
    <row r="2955" s="110" customFormat="1" ht="12.75" customHeight="1"/>
    <row r="2956" s="110" customFormat="1" ht="12.75" customHeight="1"/>
    <row r="2957" s="110" customFormat="1" ht="12.75" customHeight="1"/>
    <row r="2958" s="110" customFormat="1" ht="12.75" customHeight="1"/>
    <row r="2959" s="110" customFormat="1" ht="12.75" customHeight="1"/>
    <row r="2960" s="110" customFormat="1" ht="12.75" customHeight="1"/>
    <row r="2961" s="110" customFormat="1" ht="12.75" customHeight="1"/>
    <row r="2962" s="110" customFormat="1" ht="12.75" customHeight="1"/>
    <row r="2963" s="110" customFormat="1" ht="12.75" customHeight="1"/>
    <row r="2964" s="110" customFormat="1" ht="12.75" customHeight="1"/>
    <row r="2965" s="110" customFormat="1" ht="12.75" customHeight="1"/>
    <row r="2966" s="110" customFormat="1" ht="12.75" customHeight="1"/>
    <row r="2967" s="110" customFormat="1" ht="12.75" customHeight="1"/>
    <row r="2968" s="110" customFormat="1" ht="12.75" customHeight="1"/>
    <row r="2969" s="110" customFormat="1" ht="12.75" customHeight="1"/>
    <row r="2970" s="110" customFormat="1" ht="12.75" customHeight="1"/>
    <row r="2971" s="110" customFormat="1" ht="12.75" customHeight="1"/>
    <row r="2972" s="110" customFormat="1" ht="12.75" customHeight="1"/>
    <row r="2973" s="110" customFormat="1" ht="12.75" customHeight="1"/>
    <row r="2974" s="110" customFormat="1" ht="12.75" customHeight="1"/>
    <row r="2975" s="110" customFormat="1" ht="12.75" customHeight="1"/>
    <row r="2976" s="110" customFormat="1" ht="12.75" customHeight="1"/>
    <row r="2977" s="110" customFormat="1" ht="12.75" customHeight="1"/>
    <row r="2978" s="110" customFormat="1" ht="12.75" customHeight="1"/>
    <row r="2979" s="110" customFormat="1" ht="12.75" customHeight="1"/>
    <row r="2980" s="110" customFormat="1" ht="12.75" customHeight="1"/>
    <row r="2981" s="110" customFormat="1" ht="12.75" customHeight="1"/>
    <row r="2982" s="110" customFormat="1" ht="12.75" customHeight="1"/>
    <row r="2983" s="110" customFormat="1" ht="12.75" customHeight="1"/>
    <row r="2984" s="110" customFormat="1" ht="12.75" customHeight="1"/>
    <row r="2985" s="110" customFormat="1" ht="12.75" customHeight="1"/>
    <row r="2986" s="110" customFormat="1" ht="12.75" customHeight="1"/>
    <row r="2987" s="110" customFormat="1" ht="12.75" customHeight="1"/>
    <row r="2988" s="110" customFormat="1" ht="12.75" customHeight="1"/>
    <row r="2989" s="110" customFormat="1" ht="12.75" customHeight="1"/>
    <row r="2990" s="110" customFormat="1" ht="12.75" customHeight="1"/>
    <row r="2991" s="110" customFormat="1" ht="12.75" customHeight="1"/>
    <row r="2992" s="110" customFormat="1" ht="12.75" customHeight="1"/>
    <row r="2993" s="110" customFormat="1" ht="12.75" customHeight="1"/>
    <row r="2994" s="110" customFormat="1" ht="12.75" customHeight="1"/>
    <row r="2995" s="110" customFormat="1" ht="12.75" customHeight="1"/>
    <row r="2996" s="110" customFormat="1" ht="12.75" customHeight="1"/>
    <row r="2997" s="110" customFormat="1" ht="12.75" customHeight="1"/>
    <row r="2998" s="110" customFormat="1" ht="12.75" customHeight="1"/>
    <row r="2999" s="110" customFormat="1" ht="12.75" customHeight="1"/>
    <row r="3000" s="110" customFormat="1" ht="12.75" customHeight="1"/>
    <row r="3001" s="110" customFormat="1" ht="12.75" customHeight="1"/>
    <row r="3002" s="110" customFormat="1" ht="12.75" customHeight="1"/>
    <row r="3003" s="110" customFormat="1" ht="12.75" customHeight="1"/>
    <row r="3004" s="110" customFormat="1" ht="12.75" customHeight="1"/>
  </sheetData>
  <sheetProtection/>
  <printOptions/>
  <pageMargins left="0.78" right="0.1968503937007874" top="0.1968503937007874" bottom="0.7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"/>
  <sheetViews>
    <sheetView zoomScalePageLayoutView="0" workbookViewId="0" topLeftCell="A13">
      <selection activeCell="E25" sqref="E25"/>
    </sheetView>
  </sheetViews>
  <sheetFormatPr defaultColWidth="9.00390625" defaultRowHeight="12.75" customHeight="1"/>
  <cols>
    <col min="2" max="2" width="11.625" style="0" customWidth="1"/>
    <col min="12" max="12" width="44.00390625" style="0" customWidth="1"/>
    <col min="13" max="13" width="28.625" style="0" customWidth="1"/>
    <col min="14" max="14" width="20.125" style="0" customWidth="1"/>
  </cols>
  <sheetData>
    <row r="1" spans="2:15" ht="12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2:15" ht="12.75" customHeight="1"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ht="27" customHeight="1">
      <c r="B3" s="5" t="s">
        <v>47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12.75" customHeight="1">
      <c r="B5" s="50" t="s">
        <v>173</v>
      </c>
      <c r="C5" s="25"/>
      <c r="D5" s="25"/>
      <c r="E5" s="25"/>
      <c r="F5" s="25"/>
      <c r="G5" s="25"/>
      <c r="H5" s="25"/>
      <c r="I5" s="24"/>
      <c r="J5" s="24"/>
      <c r="K5" s="24"/>
      <c r="L5" s="24"/>
      <c r="M5" s="24"/>
      <c r="N5" s="24"/>
      <c r="O5" s="24"/>
    </row>
    <row r="7" spans="2:4" ht="12.75" customHeight="1">
      <c r="B7" t="s">
        <v>23</v>
      </c>
      <c r="D7" t="s">
        <v>24</v>
      </c>
    </row>
    <row r="8" ht="12.75" customHeight="1">
      <c r="D8" t="s">
        <v>25</v>
      </c>
    </row>
    <row r="9" ht="12.75" customHeight="1">
      <c r="D9" t="s">
        <v>26</v>
      </c>
    </row>
    <row r="10" ht="12.75" customHeight="1">
      <c r="B10" t="s">
        <v>27</v>
      </c>
    </row>
    <row r="11" ht="12.75" customHeight="1">
      <c r="B11" t="s">
        <v>28</v>
      </c>
    </row>
    <row r="12" ht="12.75" customHeight="1">
      <c r="B12" t="s">
        <v>29</v>
      </c>
    </row>
    <row r="13" ht="12.75" customHeight="1">
      <c r="B13" t="s">
        <v>46</v>
      </c>
    </row>
    <row r="14" spans="2:14" ht="12.75" customHeight="1">
      <c r="B14" t="s">
        <v>148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40" ht="12.75" customHeight="1">
      <c r="A16" s="3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2.75" customHeight="1">
      <c r="A17" s="3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5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2.75" customHeight="1">
      <c r="A18" s="39"/>
      <c r="B18" s="27"/>
      <c r="C18" s="27"/>
      <c r="D18" s="27"/>
      <c r="E18" s="27"/>
      <c r="F18" s="25"/>
      <c r="G18" s="25"/>
      <c r="H18" s="25"/>
      <c r="I18" s="25"/>
      <c r="J18" s="25"/>
      <c r="K18" s="25"/>
      <c r="L18" s="25"/>
      <c r="M18" s="25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2.75" customHeight="1">
      <c r="A19" s="40"/>
      <c r="B19" s="7"/>
      <c r="C19" s="16"/>
      <c r="D19" s="16"/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19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2.75" customHeight="1">
      <c r="A20" s="39"/>
      <c r="B20" s="16"/>
      <c r="C20" s="16"/>
      <c r="D20" s="16"/>
      <c r="E20" s="16"/>
      <c r="F20" s="26"/>
      <c r="G20" s="26"/>
      <c r="H20" s="26"/>
      <c r="I20" s="26"/>
      <c r="J20" s="26"/>
      <c r="K20" s="26"/>
      <c r="L20" s="26"/>
      <c r="M20" s="26"/>
      <c r="N20" s="26"/>
      <c r="O20" s="19"/>
      <c r="P20" s="1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2.75" customHeight="1">
      <c r="A21" s="40"/>
      <c r="B21" s="327"/>
      <c r="C21" s="328"/>
      <c r="D21" s="328"/>
      <c r="E21" s="328"/>
      <c r="F21" s="49"/>
      <c r="G21" s="49"/>
      <c r="H21" s="49"/>
      <c r="I21" s="49"/>
      <c r="J21" s="49"/>
      <c r="K21" s="49"/>
      <c r="L21" s="26"/>
      <c r="M21" s="26"/>
      <c r="N21" s="26"/>
      <c r="O21" s="19"/>
      <c r="P21" s="1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2.75" customHeight="1">
      <c r="A22" s="39"/>
      <c r="B22" s="329"/>
      <c r="C22" s="48"/>
      <c r="D22" s="48"/>
      <c r="E22" s="48"/>
      <c r="F22" s="48"/>
      <c r="G22" s="48"/>
      <c r="H22" s="48"/>
      <c r="I22" s="48"/>
      <c r="J22" s="48"/>
      <c r="K22" s="48"/>
      <c r="L22" s="19"/>
      <c r="M22" s="19"/>
      <c r="N22" s="19"/>
      <c r="O22" s="19"/>
      <c r="P22" s="1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2.75" customHeight="1">
      <c r="A23" s="39"/>
      <c r="B23" s="334"/>
      <c r="C23" s="334"/>
      <c r="D23" s="335"/>
      <c r="E23" s="334"/>
      <c r="F23" s="334"/>
      <c r="G23" s="334"/>
      <c r="H23" s="334"/>
      <c r="I23" s="48"/>
      <c r="J23" s="48"/>
      <c r="K23" s="48"/>
      <c r="L23" s="19"/>
      <c r="M23" s="19"/>
      <c r="N23" s="19"/>
      <c r="O23" s="19"/>
      <c r="P23" s="19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2.75" customHeight="1">
      <c r="A24" s="40"/>
      <c r="B24" s="336"/>
      <c r="C24" s="334"/>
      <c r="D24" s="335"/>
      <c r="E24" s="334"/>
      <c r="F24" s="334"/>
      <c r="G24" s="334"/>
      <c r="H24" s="334"/>
      <c r="I24" s="48"/>
      <c r="J24" s="48"/>
      <c r="K24" s="48"/>
      <c r="L24" s="19"/>
      <c r="M24" s="19"/>
      <c r="N24" s="19"/>
      <c r="O24" s="19"/>
      <c r="P24" s="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2.75" customHeight="1">
      <c r="A25" s="39"/>
      <c r="B25" s="334"/>
      <c r="C25" s="334"/>
      <c r="D25" s="334"/>
      <c r="E25" s="334"/>
      <c r="F25" s="334"/>
      <c r="G25" s="334"/>
      <c r="H25" s="334"/>
      <c r="I25" s="48"/>
      <c r="J25" s="48"/>
      <c r="K25" s="48"/>
      <c r="L25" s="19"/>
      <c r="M25" s="19"/>
      <c r="N25" s="19"/>
      <c r="O25" s="19"/>
      <c r="P25" s="1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2.75" customHeight="1">
      <c r="A26" s="39"/>
      <c r="B26" s="334"/>
      <c r="C26" s="334"/>
      <c r="D26" s="334"/>
      <c r="E26" s="334"/>
      <c r="F26" s="334"/>
      <c r="G26" s="334"/>
      <c r="H26" s="334"/>
      <c r="I26" s="48"/>
      <c r="J26" s="48"/>
      <c r="K26" s="48"/>
      <c r="L26" s="19"/>
      <c r="M26" s="19"/>
      <c r="N26" s="19"/>
      <c r="O26" s="19"/>
      <c r="P26" s="1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2.75" customHeight="1">
      <c r="A27" s="39"/>
      <c r="B27" s="336"/>
      <c r="C27" s="334"/>
      <c r="D27" s="334"/>
      <c r="E27" s="334"/>
      <c r="F27" s="334"/>
      <c r="G27" s="334"/>
      <c r="H27" s="334"/>
      <c r="I27" s="48"/>
      <c r="J27" s="48"/>
      <c r="K27" s="48"/>
      <c r="L27" s="19"/>
      <c r="M27" s="19"/>
      <c r="N27" s="19"/>
      <c r="O27" s="19"/>
      <c r="P27" s="19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2.75" customHeight="1">
      <c r="A28" s="40"/>
      <c r="B28" s="334"/>
      <c r="C28" s="334"/>
      <c r="D28" s="334"/>
      <c r="E28" s="334"/>
      <c r="F28" s="334"/>
      <c r="G28" s="334"/>
      <c r="H28" s="334"/>
      <c r="I28" s="48"/>
      <c r="J28" s="48"/>
      <c r="K28" s="48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2.75" customHeight="1">
      <c r="A29" s="40"/>
      <c r="B29" s="49"/>
      <c r="C29" s="49"/>
      <c r="D29" s="49"/>
      <c r="E29" s="49"/>
      <c r="F29" s="49"/>
      <c r="G29" s="48"/>
      <c r="H29" s="48"/>
      <c r="I29" s="48"/>
      <c r="J29" s="48"/>
      <c r="K29" s="48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12.75" customHeight="1">
      <c r="A30" s="39"/>
      <c r="B30" s="7"/>
      <c r="C30" s="3"/>
      <c r="D30" s="3"/>
      <c r="E30" s="297"/>
      <c r="F30" s="48"/>
      <c r="G30" s="48"/>
      <c r="H30" s="48"/>
      <c r="I30" s="48"/>
      <c r="J30" s="48"/>
      <c r="K30" s="48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2.75" customHeight="1">
      <c r="A31" s="39"/>
      <c r="B31" s="340"/>
      <c r="C31" s="48"/>
      <c r="D31" s="48"/>
      <c r="E31" s="48"/>
      <c r="F31" s="48"/>
      <c r="G31" s="48"/>
      <c r="H31" s="48"/>
      <c r="I31" s="48"/>
      <c r="J31" s="48"/>
      <c r="K31" s="48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2.75" customHeight="1">
      <c r="A32" s="40"/>
      <c r="B32" s="341"/>
      <c r="C32" s="19"/>
      <c r="D32" s="19"/>
      <c r="E32" s="19"/>
      <c r="F32" s="19"/>
      <c r="G32" s="19"/>
      <c r="H32" s="19"/>
      <c r="I32" s="19"/>
      <c r="J32" s="19"/>
      <c r="K32" s="1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2.75" customHeight="1">
      <c r="A33" s="3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2.75" customHeight="1">
      <c r="A34" s="4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2.75" customHeight="1">
      <c r="A35" s="39"/>
      <c r="B35" s="5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2.75" customHeight="1">
      <c r="A36" s="4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2.75" customHeight="1">
      <c r="A37" s="4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2.75" customHeight="1">
      <c r="A38" s="4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2.75" customHeight="1">
      <c r="A39" s="4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2.75" customHeight="1">
      <c r="A40" s="4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2.75" customHeight="1">
      <c r="A41" s="4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2.75" customHeight="1">
      <c r="A42" s="3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2.75" customHeight="1">
      <c r="A43" s="3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2.75" customHeight="1">
      <c r="A44" s="4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2.75" customHeight="1">
      <c r="A45" s="3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2.75" customHeight="1">
      <c r="A46" s="3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2.75" customHeight="1">
      <c r="A47" s="4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2.75" customHeight="1">
      <c r="A48" s="3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2.75" customHeight="1">
      <c r="A49" s="3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2.75" customHeight="1">
      <c r="A50" s="3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2.75" customHeight="1">
      <c r="A51" s="3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2.75" customHeight="1">
      <c r="A52" s="3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2.75" customHeight="1">
      <c r="A53" s="3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2.75" customHeight="1">
      <c r="A54" s="3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2.75" customHeight="1">
      <c r="A55" s="3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2.75" customHeight="1">
      <c r="A56" s="4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2.75" customHeight="1">
      <c r="A57" s="3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2.75" customHeight="1">
      <c r="A58" s="39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2.75" customHeight="1">
      <c r="A59" s="39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2.75" customHeight="1">
      <c r="A60" s="3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2.75" customHeight="1">
      <c r="A61" s="39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2.75" customHeight="1">
      <c r="A62" s="3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2.75" customHeight="1">
      <c r="A63" s="39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2.75" customHeight="1">
      <c r="A64" s="3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2.75" customHeight="1">
      <c r="A65" s="39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12.75" customHeight="1">
      <c r="A66" s="39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2.75" customHeight="1">
      <c r="A67" s="3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39" ht="12.75" customHeight="1">
      <c r="A68" s="4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</row>
    <row r="69" spans="1:39" ht="12.75" customHeight="1">
      <c r="A69" s="39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</row>
    <row r="70" spans="1:39" ht="12.75" customHeight="1">
      <c r="A70" s="39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</row>
    <row r="71" spans="1:39" ht="12.75" customHeight="1">
      <c r="A71" s="3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</row>
    <row r="72" spans="1:39" ht="12.75" customHeight="1">
      <c r="A72" s="3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</row>
    <row r="73" spans="1:39" ht="12.75" customHeight="1">
      <c r="A73" s="4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</row>
    <row r="74" spans="1:39" ht="12.75" customHeight="1">
      <c r="A74" s="39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</row>
    <row r="75" spans="1:39" ht="12.75" customHeight="1">
      <c r="A75" s="3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</row>
    <row r="76" spans="1:39" ht="12.75" customHeight="1">
      <c r="A76" s="40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</row>
    <row r="77" spans="1:39" ht="12.75" customHeight="1">
      <c r="A77" s="3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</row>
    <row r="78" spans="1:39" ht="12.75" customHeight="1">
      <c r="A78" s="40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  <row r="79" spans="1:39" ht="12.75" customHeight="1">
      <c r="A79" s="39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39" ht="12.75" customHeight="1">
      <c r="A80" s="39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</row>
    <row r="81" spans="1:39" ht="12.75" customHeight="1">
      <c r="A81" s="40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</row>
    <row r="82" spans="1:39" ht="12.75" customHeight="1">
      <c r="A82" s="39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</row>
    <row r="83" spans="1:39" ht="12.75" customHeight="1">
      <c r="A83" s="39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</row>
    <row r="84" spans="1:39" ht="12.75" customHeight="1">
      <c r="A84" s="40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39" ht="12.75" customHeight="1">
      <c r="A85" s="39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9" ht="12.75" customHeight="1">
      <c r="A86" s="40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ht="12.75" customHeight="1">
      <c r="A87" s="39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39" ht="12.75" customHeight="1">
      <c r="A88" s="40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</row>
    <row r="89" spans="1:39" ht="12.75" customHeight="1">
      <c r="A89" s="39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</row>
    <row r="90" spans="1:39" ht="12.75" customHeight="1">
      <c r="A90" s="3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</row>
    <row r="91" spans="1:39" ht="12.75" customHeight="1">
      <c r="A91" s="40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</row>
    <row r="92" spans="1:39" ht="12.75" customHeight="1">
      <c r="A92" s="3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</row>
    <row r="93" spans="1:39" ht="12.75" customHeight="1">
      <c r="A93" s="40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</row>
    <row r="94" spans="1:39" ht="12.75" customHeight="1">
      <c r="A94" s="39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</row>
    <row r="95" spans="1:39" ht="12.75" customHeight="1">
      <c r="A95" s="40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</row>
    <row r="96" spans="1:39" ht="12.75" customHeight="1">
      <c r="A96" s="40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</row>
    <row r="97" spans="1:39" ht="12.75" customHeight="1">
      <c r="A97" s="39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</row>
    <row r="98" spans="1:39" ht="12.75" customHeight="1">
      <c r="A98" s="39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</row>
    <row r="99" spans="1:39" ht="12.75" customHeight="1">
      <c r="A99" s="40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</row>
    <row r="100" spans="1:39" ht="12.75" customHeight="1">
      <c r="A100" s="39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</row>
    <row r="101" spans="1:39" ht="12.75" customHeight="1">
      <c r="A101" s="39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</row>
    <row r="102" spans="1:39" ht="12.75" customHeight="1">
      <c r="A102" s="39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</row>
    <row r="103" spans="1:39" ht="12.75" customHeight="1">
      <c r="A103" s="39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</row>
    <row r="104" spans="1:39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</row>
    <row r="105" spans="1:39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</row>
    <row r="106" spans="1:39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</row>
    <row r="107" spans="1:39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 spans="1:39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</row>
    <row r="109" spans="1:39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</row>
    <row r="110" spans="1:39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</row>
    <row r="111" spans="1:39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 spans="1:39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</row>
    <row r="113" spans="1:39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39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 spans="1:39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 spans="1:39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 spans="1:39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K19" sqref="K19"/>
    </sheetView>
  </sheetViews>
  <sheetFormatPr defaultColWidth="9.00390625" defaultRowHeight="12.75" customHeight="1"/>
  <cols>
    <col min="1" max="1" width="26.625" style="161" customWidth="1"/>
    <col min="2" max="2" width="12.125" style="161" customWidth="1"/>
    <col min="3" max="3" width="15.00390625" style="161" customWidth="1"/>
    <col min="4" max="4" width="11.625" style="161" customWidth="1"/>
    <col min="5" max="5" width="12.25390625" style="161" customWidth="1"/>
    <col min="6" max="6" width="12.375" style="161" customWidth="1"/>
    <col min="7" max="7" width="10.00390625" style="161" customWidth="1"/>
    <col min="8" max="8" width="12.625" style="161" customWidth="1"/>
    <col min="9" max="16384" width="9.125" style="161" customWidth="1"/>
  </cols>
  <sheetData>
    <row r="1" spans="1:8" ht="21.75" customHeight="1">
      <c r="A1" s="333" t="s">
        <v>153</v>
      </c>
      <c r="B1" s="306"/>
      <c r="C1" s="306"/>
      <c r="D1" s="306"/>
      <c r="E1" s="306"/>
      <c r="F1" s="306"/>
      <c r="G1" s="43"/>
      <c r="H1" s="306"/>
    </row>
    <row r="2" spans="1:8" ht="18" customHeight="1">
      <c r="A2" s="180"/>
      <c r="B2" s="141" t="s">
        <v>12</v>
      </c>
      <c r="C2" s="141"/>
      <c r="D2" s="141"/>
      <c r="E2" s="141" t="s">
        <v>12</v>
      </c>
      <c r="F2" s="141" t="s">
        <v>12</v>
      </c>
      <c r="G2" s="141" t="s">
        <v>12</v>
      </c>
      <c r="H2" s="141" t="s">
        <v>12</v>
      </c>
    </row>
    <row r="3" spans="1:8" ht="23.25" customHeight="1">
      <c r="A3" s="180"/>
      <c r="B3" s="241" t="s">
        <v>178</v>
      </c>
      <c r="C3" s="255" t="s">
        <v>156</v>
      </c>
      <c r="D3" s="255" t="s">
        <v>199</v>
      </c>
      <c r="E3" s="255" t="s">
        <v>176</v>
      </c>
      <c r="F3" s="255" t="s">
        <v>145</v>
      </c>
      <c r="G3" s="255" t="s">
        <v>157</v>
      </c>
      <c r="H3" s="324" t="s">
        <v>177</v>
      </c>
    </row>
    <row r="4" spans="1:8" ht="18" customHeight="1">
      <c r="A4" s="162" t="s">
        <v>30</v>
      </c>
      <c r="B4" s="307">
        <f>List1!E28</f>
        <v>52334.91</v>
      </c>
      <c r="C4" s="307">
        <f>List1!F28</f>
        <v>61280.04</v>
      </c>
      <c r="D4" s="307">
        <f>List1!G28</f>
        <v>53160</v>
      </c>
      <c r="E4" s="308">
        <f>List1!H28</f>
        <v>54355</v>
      </c>
      <c r="F4" s="373">
        <f>List1!I28</f>
        <v>46368</v>
      </c>
      <c r="G4" s="196">
        <f>List1!J37</f>
        <v>46038</v>
      </c>
      <c r="H4" s="196">
        <f>List1!K37</f>
        <v>46038</v>
      </c>
    </row>
    <row r="5" spans="1:8" ht="18" customHeight="1">
      <c r="A5" s="162" t="s">
        <v>31</v>
      </c>
      <c r="B5" s="307">
        <f>List2!D98</f>
        <v>44147.88</v>
      </c>
      <c r="C5" s="307">
        <f>List2!E98</f>
        <v>61542.130000000005</v>
      </c>
      <c r="D5" s="307">
        <f>List2!F98</f>
        <v>46173</v>
      </c>
      <c r="E5" s="308">
        <f>List2!G98</f>
        <v>42578</v>
      </c>
      <c r="F5" s="373">
        <f>List2!H98</f>
        <v>46188</v>
      </c>
      <c r="G5" s="196">
        <f>List2!I98</f>
        <v>42968</v>
      </c>
      <c r="H5" s="196">
        <f>List2!J98</f>
        <v>42968</v>
      </c>
    </row>
    <row r="6" spans="1:8" ht="18" customHeight="1">
      <c r="A6" s="163" t="s">
        <v>32</v>
      </c>
      <c r="B6" s="309">
        <f aca="true" t="shared" si="0" ref="B6:H6">B4-B5</f>
        <v>8187.030000000006</v>
      </c>
      <c r="C6" s="309">
        <f t="shared" si="0"/>
        <v>-262.0900000000038</v>
      </c>
      <c r="D6" s="309">
        <f t="shared" si="0"/>
        <v>6987</v>
      </c>
      <c r="E6" s="310">
        <f t="shared" si="0"/>
        <v>11777</v>
      </c>
      <c r="F6" s="374">
        <f t="shared" si="0"/>
        <v>180</v>
      </c>
      <c r="G6" s="197">
        <f t="shared" si="0"/>
        <v>3070</v>
      </c>
      <c r="H6" s="197">
        <f t="shared" si="0"/>
        <v>3070</v>
      </c>
    </row>
    <row r="7" spans="1:8" ht="18" customHeight="1">
      <c r="A7" s="162" t="s">
        <v>8</v>
      </c>
      <c r="B7" s="307">
        <f>List1!E30</f>
        <v>80204.06999999999</v>
      </c>
      <c r="C7" s="307">
        <f>List1!F30</f>
        <v>7364.94</v>
      </c>
      <c r="D7" s="307">
        <f>List1!G30</f>
        <v>5895</v>
      </c>
      <c r="E7" s="308">
        <f>List1!H30</f>
        <v>5915</v>
      </c>
      <c r="F7" s="373">
        <f>List1!I30</f>
        <v>0</v>
      </c>
      <c r="G7" s="196">
        <f>List1!K30</f>
        <v>0</v>
      </c>
      <c r="H7" s="196">
        <f>List1!K30</f>
        <v>0</v>
      </c>
    </row>
    <row r="8" spans="1:8" ht="18" customHeight="1">
      <c r="A8" s="162" t="s">
        <v>33</v>
      </c>
      <c r="B8" s="307">
        <f>List3!D3</f>
        <v>98911.76</v>
      </c>
      <c r="C8" s="307">
        <f>List3!E3</f>
        <v>34979.99</v>
      </c>
      <c r="D8" s="307">
        <f>List3!F3</f>
        <v>8300</v>
      </c>
      <c r="E8" s="308">
        <f>List3!G3</f>
        <v>7740</v>
      </c>
      <c r="F8" s="373">
        <f>List3!H3</f>
        <v>3700</v>
      </c>
      <c r="G8" s="196">
        <f>List3!I3</f>
        <v>0</v>
      </c>
      <c r="H8" s="196">
        <f>List3!J3</f>
        <v>0</v>
      </c>
    </row>
    <row r="9" spans="1:8" ht="18" customHeight="1">
      <c r="A9" s="163" t="s">
        <v>32</v>
      </c>
      <c r="B9" s="311">
        <f aca="true" t="shared" si="1" ref="B9:H9">B7-B8</f>
        <v>-18707.690000000002</v>
      </c>
      <c r="C9" s="311">
        <f t="shared" si="1"/>
        <v>-27615.05</v>
      </c>
      <c r="D9" s="311">
        <f t="shared" si="1"/>
        <v>-2405</v>
      </c>
      <c r="E9" s="312">
        <f t="shared" si="1"/>
        <v>-1825</v>
      </c>
      <c r="F9" s="374">
        <f t="shared" si="1"/>
        <v>-3700</v>
      </c>
      <c r="G9" s="197">
        <f t="shared" si="1"/>
        <v>0</v>
      </c>
      <c r="H9" s="197">
        <f t="shared" si="1"/>
        <v>0</v>
      </c>
    </row>
    <row r="10" spans="1:8" ht="18" customHeight="1">
      <c r="A10" s="165" t="s">
        <v>34</v>
      </c>
      <c r="B10" s="307">
        <f>List1!E34</f>
        <v>13000</v>
      </c>
      <c r="C10" s="307">
        <f>List1!F34</f>
        <v>30000</v>
      </c>
      <c r="D10" s="307">
        <f>List1!G34</f>
        <v>3000</v>
      </c>
      <c r="E10" s="308">
        <f>List1!H34</f>
        <v>3000</v>
      </c>
      <c r="F10" s="373">
        <f>List1!I34</f>
        <v>4000</v>
      </c>
      <c r="G10" s="196">
        <f>List1!J34</f>
        <v>0</v>
      </c>
      <c r="H10" s="196">
        <f>List1!K34</f>
        <v>0</v>
      </c>
    </row>
    <row r="11" spans="1:8" ht="18" customHeight="1">
      <c r="A11" s="165" t="s">
        <v>35</v>
      </c>
      <c r="B11" s="307">
        <f>List3!D22</f>
        <v>0</v>
      </c>
      <c r="C11" s="307">
        <f>List3!E22</f>
        <v>0</v>
      </c>
      <c r="D11" s="307">
        <f>List3!F22</f>
        <v>5000</v>
      </c>
      <c r="E11" s="308">
        <f>List3!G22</f>
        <v>5003.89</v>
      </c>
      <c r="F11" s="373">
        <f>List3!H22</f>
        <v>0</v>
      </c>
      <c r="G11" s="196">
        <f>List3!I22</f>
        <v>0</v>
      </c>
      <c r="H11" s="196">
        <f>List3!J22</f>
        <v>0</v>
      </c>
    </row>
    <row r="12" spans="1:8" ht="18" customHeight="1">
      <c r="A12" s="166" t="s">
        <v>32</v>
      </c>
      <c r="B12" s="311">
        <f aca="true" t="shared" si="2" ref="B12:H12">B10-B11</f>
        <v>13000</v>
      </c>
      <c r="C12" s="311">
        <f t="shared" si="2"/>
        <v>30000</v>
      </c>
      <c r="D12" s="311">
        <f t="shared" si="2"/>
        <v>-2000</v>
      </c>
      <c r="E12" s="312">
        <f t="shared" si="2"/>
        <v>-2003.8900000000003</v>
      </c>
      <c r="F12" s="374">
        <f t="shared" si="2"/>
        <v>4000</v>
      </c>
      <c r="G12" s="197">
        <f t="shared" si="2"/>
        <v>0</v>
      </c>
      <c r="H12" s="197">
        <f t="shared" si="2"/>
        <v>0</v>
      </c>
    </row>
    <row r="13" spans="1:8" ht="18" customHeight="1">
      <c r="A13" s="179" t="s">
        <v>36</v>
      </c>
      <c r="B13" s="178"/>
      <c r="C13" s="178"/>
      <c r="D13" s="178"/>
      <c r="E13" s="141"/>
      <c r="F13" s="313"/>
      <c r="G13" s="178"/>
      <c r="H13" s="178"/>
    </row>
    <row r="14" spans="1:8" ht="18" customHeight="1">
      <c r="A14" s="179" t="s">
        <v>37</v>
      </c>
      <c r="B14" s="314">
        <f aca="true" t="shared" si="3" ref="B14:D15">B4+B7+B10</f>
        <v>145538.97999999998</v>
      </c>
      <c r="C14" s="314">
        <f t="shared" si="3"/>
        <v>98644.98</v>
      </c>
      <c r="D14" s="314">
        <f t="shared" si="3"/>
        <v>62055</v>
      </c>
      <c r="E14" s="315">
        <f aca="true" t="shared" si="4" ref="E14:G15">E4+E7+E10</f>
        <v>63270</v>
      </c>
      <c r="F14" s="316">
        <f t="shared" si="4"/>
        <v>50368</v>
      </c>
      <c r="G14" s="198">
        <f t="shared" si="4"/>
        <v>46038</v>
      </c>
      <c r="H14" s="198">
        <f>H4+H7+H10</f>
        <v>46038</v>
      </c>
    </row>
    <row r="15" spans="1:8" ht="18" customHeight="1">
      <c r="A15" s="179" t="s">
        <v>13</v>
      </c>
      <c r="B15" s="314">
        <f t="shared" si="3"/>
        <v>143059.63999999998</v>
      </c>
      <c r="C15" s="314">
        <f t="shared" si="3"/>
        <v>96522.12</v>
      </c>
      <c r="D15" s="314">
        <f t="shared" si="3"/>
        <v>59473</v>
      </c>
      <c r="E15" s="315">
        <f t="shared" si="4"/>
        <v>55321.89</v>
      </c>
      <c r="F15" s="316">
        <f t="shared" si="4"/>
        <v>49888</v>
      </c>
      <c r="G15" s="198">
        <f t="shared" si="4"/>
        <v>42968</v>
      </c>
      <c r="H15" s="198">
        <f>H5+H8+H11</f>
        <v>42968</v>
      </c>
    </row>
    <row r="16" spans="1:8" ht="18.75" customHeight="1">
      <c r="A16" s="179" t="s">
        <v>32</v>
      </c>
      <c r="B16" s="314">
        <f aca="true" t="shared" si="5" ref="B16:H16">B14-B15</f>
        <v>2479.3399999999965</v>
      </c>
      <c r="C16" s="314">
        <f t="shared" si="5"/>
        <v>2122.8600000000006</v>
      </c>
      <c r="D16" s="314">
        <f t="shared" si="5"/>
        <v>2582</v>
      </c>
      <c r="E16" s="317">
        <f t="shared" si="5"/>
        <v>7948.110000000001</v>
      </c>
      <c r="F16" s="318">
        <f t="shared" si="5"/>
        <v>480</v>
      </c>
      <c r="G16" s="198">
        <f t="shared" si="5"/>
        <v>3070</v>
      </c>
      <c r="H16" s="198">
        <f t="shared" si="5"/>
        <v>3070</v>
      </c>
    </row>
    <row r="17" spans="1:8" ht="18.75" customHeight="1">
      <c r="A17" s="166"/>
      <c r="B17" s="319"/>
      <c r="C17" s="319"/>
      <c r="D17" s="319"/>
      <c r="E17" s="320"/>
      <c r="F17" s="306" t="s">
        <v>50</v>
      </c>
      <c r="G17" s="306"/>
      <c r="H17" s="306"/>
    </row>
    <row r="18" spans="1:8" ht="18.75" customHeight="1">
      <c r="A18" s="166"/>
      <c r="B18" s="319"/>
      <c r="C18" s="319"/>
      <c r="D18" s="319"/>
      <c r="E18" s="320"/>
      <c r="F18" s="306"/>
      <c r="G18" s="306"/>
      <c r="H18" s="306"/>
    </row>
    <row r="19" spans="1:5" ht="18.75" customHeight="1">
      <c r="A19" s="167"/>
      <c r="B19" s="168"/>
      <c r="C19" s="168"/>
      <c r="D19" s="168"/>
      <c r="E19" s="207"/>
    </row>
    <row r="20" spans="1:5" ht="18.75" customHeight="1">
      <c r="A20" s="337"/>
      <c r="B20" s="168"/>
      <c r="C20" s="168"/>
      <c r="D20" s="168"/>
      <c r="E20" s="207"/>
    </row>
    <row r="21" spans="1:5" ht="18.75" customHeight="1">
      <c r="A21" s="337"/>
      <c r="B21" s="168"/>
      <c r="C21" s="168"/>
      <c r="D21" s="168"/>
      <c r="E21" s="207"/>
    </row>
    <row r="22" spans="1:5" ht="18.75" customHeight="1">
      <c r="A22" s="337"/>
      <c r="B22" s="168"/>
      <c r="C22" s="168"/>
      <c r="D22" s="168"/>
      <c r="E22" s="207"/>
    </row>
    <row r="23" spans="1:8" ht="18.75" customHeight="1">
      <c r="A23" s="167"/>
      <c r="B23" s="168"/>
      <c r="C23" s="168"/>
      <c r="D23" s="168"/>
      <c r="E23" s="207"/>
      <c r="F23" s="169"/>
      <c r="G23" s="169"/>
      <c r="H23" s="169"/>
    </row>
    <row r="24" spans="1:8" ht="18.75" customHeight="1">
      <c r="A24" s="167"/>
      <c r="B24" s="168"/>
      <c r="C24" s="168"/>
      <c r="D24" s="168"/>
      <c r="E24" s="207"/>
      <c r="F24" s="169"/>
      <c r="G24" s="169"/>
      <c r="H24" s="169"/>
    </row>
    <row r="25" spans="1:8" ht="13.5" customHeight="1">
      <c r="A25" s="170"/>
      <c r="B25" s="169"/>
      <c r="C25" s="169"/>
      <c r="D25" s="169"/>
      <c r="E25" s="169"/>
      <c r="F25" s="169"/>
      <c r="G25" s="169"/>
      <c r="H25" s="169"/>
    </row>
    <row r="26" spans="1:8" ht="13.5" customHeight="1">
      <c r="A26" s="169"/>
      <c r="B26" s="171"/>
      <c r="C26" s="171"/>
      <c r="D26" s="171"/>
      <c r="E26" s="171"/>
      <c r="F26" s="169"/>
      <c r="G26" s="169"/>
      <c r="H26" s="169"/>
    </row>
    <row r="27" spans="1:8" ht="12.75" customHeight="1">
      <c r="A27" s="45"/>
      <c r="B27" s="169"/>
      <c r="C27" s="169"/>
      <c r="D27" s="169"/>
      <c r="E27" s="169"/>
      <c r="F27" s="169"/>
      <c r="G27" s="44"/>
      <c r="H27" s="169"/>
    </row>
    <row r="28" spans="1:8" ht="12.75" customHeight="1">
      <c r="A28" s="279"/>
      <c r="B28" s="45"/>
      <c r="C28" s="45"/>
      <c r="D28" s="45"/>
      <c r="E28" s="169"/>
      <c r="F28" s="169"/>
      <c r="G28" s="169"/>
      <c r="H28" s="169"/>
    </row>
    <row r="29" spans="1:8" ht="12.75" customHeight="1">
      <c r="A29" s="280"/>
      <c r="B29" s="204"/>
      <c r="C29" s="204"/>
      <c r="D29" s="204"/>
      <c r="E29" s="169"/>
      <c r="F29" s="169"/>
      <c r="G29" s="169"/>
      <c r="H29" s="169"/>
    </row>
    <row r="30" spans="1:8" ht="12.75" customHeight="1">
      <c r="A30" s="44"/>
      <c r="B30" s="204"/>
      <c r="C30" s="204"/>
      <c r="D30" s="204"/>
      <c r="E30" s="169"/>
      <c r="F30" s="169"/>
      <c r="G30" s="169"/>
      <c r="H30" s="169"/>
    </row>
    <row r="31" spans="1:8" ht="12.75" customHeight="1">
      <c r="A31" s="212"/>
      <c r="B31" s="15"/>
      <c r="C31" s="15"/>
      <c r="D31" s="15"/>
      <c r="E31" s="170"/>
      <c r="F31" s="169"/>
      <c r="G31" s="169"/>
      <c r="H31" s="169"/>
    </row>
    <row r="32" spans="1:8" ht="13.5" customHeight="1">
      <c r="A32" s="44"/>
      <c r="B32" s="205"/>
      <c r="C32" s="205"/>
      <c r="D32" s="205"/>
      <c r="E32" s="54"/>
      <c r="F32" s="54"/>
      <c r="G32" s="54"/>
      <c r="H32" s="169"/>
    </row>
    <row r="33" spans="1:8" ht="13.5" customHeight="1">
      <c r="A33" s="181"/>
      <c r="B33" s="205"/>
      <c r="C33" s="205"/>
      <c r="D33" s="205"/>
      <c r="E33" s="183"/>
      <c r="F33" s="65"/>
      <c r="G33" s="65"/>
      <c r="H33" s="169"/>
    </row>
    <row r="34" spans="1:8" ht="12.75" customHeight="1">
      <c r="A34" s="44"/>
      <c r="B34" s="205"/>
      <c r="C34" s="205"/>
      <c r="D34" s="205"/>
      <c r="E34" s="54"/>
      <c r="F34" s="54"/>
      <c r="G34" s="54"/>
      <c r="H34" s="169"/>
    </row>
    <row r="35" spans="1:8" ht="15.75" customHeight="1">
      <c r="A35" s="44"/>
      <c r="B35" s="205"/>
      <c r="C35" s="205"/>
      <c r="D35" s="205"/>
      <c r="E35" s="181"/>
      <c r="F35" s="54"/>
      <c r="G35" s="54"/>
      <c r="H35" s="169"/>
    </row>
    <row r="36" spans="1:8" ht="14.25" customHeight="1">
      <c r="A36" s="281"/>
      <c r="B36" s="284"/>
      <c r="C36" s="284"/>
      <c r="D36" s="284"/>
      <c r="E36" s="54"/>
      <c r="F36" s="44"/>
      <c r="G36" s="54"/>
      <c r="H36" s="169"/>
    </row>
    <row r="37" spans="1:8" ht="14.25" customHeight="1">
      <c r="A37" s="44"/>
      <c r="B37" s="205"/>
      <c r="C37" s="205"/>
      <c r="D37" s="205"/>
      <c r="E37" s="54"/>
      <c r="F37" s="54"/>
      <c r="G37" s="54"/>
      <c r="H37" s="169"/>
    </row>
    <row r="38" spans="1:8" ht="15" customHeight="1">
      <c r="A38" s="44"/>
      <c r="B38" s="181"/>
      <c r="C38" s="181"/>
      <c r="D38" s="181"/>
      <c r="E38" s="54"/>
      <c r="F38" s="54"/>
      <c r="G38" s="54"/>
      <c r="H38" s="169"/>
    </row>
    <row r="39" spans="1:8" ht="14.25" customHeight="1">
      <c r="A39" s="212"/>
      <c r="B39" s="285"/>
      <c r="C39" s="285"/>
      <c r="D39" s="285"/>
      <c r="E39" s="172"/>
      <c r="F39" s="172"/>
      <c r="G39" s="172"/>
      <c r="H39" s="172"/>
    </row>
    <row r="40" spans="1:8" ht="12.75" customHeight="1">
      <c r="A40" s="181"/>
      <c r="B40" s="188"/>
      <c r="C40" s="188"/>
      <c r="D40" s="188"/>
      <c r="E40" s="172"/>
      <c r="F40" s="172"/>
      <c r="G40" s="172"/>
      <c r="H40" s="172"/>
    </row>
    <row r="41" spans="1:8" ht="14.25" customHeight="1">
      <c r="A41" s="282"/>
      <c r="B41" s="206"/>
      <c r="C41" s="206"/>
      <c r="D41" s="206"/>
      <c r="E41" s="172"/>
      <c r="F41" s="172"/>
      <c r="G41" s="172"/>
      <c r="H41" s="172"/>
    </row>
    <row r="42" spans="1:8" ht="12.75" customHeight="1">
      <c r="A42" s="16"/>
      <c r="B42" s="169"/>
      <c r="C42" s="169"/>
      <c r="D42" s="169"/>
      <c r="E42" s="169"/>
      <c r="F42" s="173"/>
      <c r="G42" s="169"/>
      <c r="H42" s="169"/>
    </row>
    <row r="43" spans="1:8" ht="12.75" customHeight="1">
      <c r="A43" s="169"/>
      <c r="B43" s="169"/>
      <c r="C43" s="169"/>
      <c r="D43" s="169"/>
      <c r="E43" s="169"/>
      <c r="F43" s="169"/>
      <c r="G43" s="169"/>
      <c r="H43" s="169"/>
    </row>
    <row r="44" spans="1:8" ht="12.75" customHeight="1">
      <c r="A44" s="169"/>
      <c r="B44" s="170"/>
      <c r="C44" s="170"/>
      <c r="D44" s="170"/>
      <c r="E44" s="170"/>
      <c r="F44" s="169"/>
      <c r="G44" s="169"/>
      <c r="H44" s="169"/>
    </row>
    <row r="45" spans="1:9" ht="12.75" customHeight="1">
      <c r="A45" s="174"/>
      <c r="B45" s="170"/>
      <c r="C45" s="170"/>
      <c r="D45" s="170"/>
      <c r="E45" s="170"/>
      <c r="F45" s="169"/>
      <c r="G45" s="169"/>
      <c r="H45" s="169"/>
      <c r="I45" s="164"/>
    </row>
    <row r="46" spans="1:8" ht="12.75" customHeight="1">
      <c r="A46" s="45"/>
      <c r="B46" s="283"/>
      <c r="C46" s="283"/>
      <c r="D46" s="283"/>
      <c r="E46" s="170"/>
      <c r="F46" s="169"/>
      <c r="G46" s="169"/>
      <c r="H46" s="169"/>
    </row>
    <row r="47" spans="1:8" ht="12.75" customHeight="1">
      <c r="A47" s="169"/>
      <c r="B47" s="170"/>
      <c r="C47" s="170"/>
      <c r="D47" s="170"/>
      <c r="E47" s="170"/>
      <c r="F47" s="169"/>
      <c r="G47" s="169"/>
      <c r="H47" s="169"/>
    </row>
    <row r="48" spans="1:8" ht="12.75" customHeight="1">
      <c r="A48" s="175"/>
      <c r="B48" s="169"/>
      <c r="C48" s="169"/>
      <c r="D48" s="169"/>
      <c r="E48" s="169"/>
      <c r="F48" s="169"/>
      <c r="G48" s="169"/>
      <c r="H48" s="169"/>
    </row>
    <row r="49" spans="1:8" ht="12.75" customHeight="1">
      <c r="A49" s="172"/>
      <c r="B49" s="169"/>
      <c r="C49" s="169"/>
      <c r="D49" s="169"/>
      <c r="E49" s="169"/>
      <c r="F49" s="169"/>
      <c r="G49" s="169"/>
      <c r="H49" s="169"/>
    </row>
    <row r="50" spans="1:8" ht="12.75" customHeight="1">
      <c r="A50" s="172"/>
      <c r="B50" s="169"/>
      <c r="C50" s="169"/>
      <c r="D50" s="169"/>
      <c r="E50" s="169"/>
      <c r="F50" s="169"/>
      <c r="G50" s="169"/>
      <c r="H50" s="169"/>
    </row>
    <row r="51" spans="1:8" ht="12.75" customHeight="1">
      <c r="A51" s="172"/>
      <c r="B51" s="169"/>
      <c r="C51" s="169"/>
      <c r="D51" s="169"/>
      <c r="E51" s="169"/>
      <c r="F51" s="169"/>
      <c r="G51" s="169"/>
      <c r="H51" s="169"/>
    </row>
    <row r="52" spans="1:8" ht="12.75" customHeight="1">
      <c r="A52" s="172"/>
      <c r="B52" s="169"/>
      <c r="C52" s="169"/>
      <c r="D52" s="169"/>
      <c r="E52" s="169"/>
      <c r="F52" s="169"/>
      <c r="G52" s="169"/>
      <c r="H52" s="169"/>
    </row>
    <row r="53" spans="1:8" ht="12.75" customHeight="1">
      <c r="A53" s="172"/>
      <c r="B53" s="169"/>
      <c r="C53" s="169"/>
      <c r="D53" s="169"/>
      <c r="E53" s="169"/>
      <c r="F53" s="169"/>
      <c r="G53" s="169"/>
      <c r="H53" s="169"/>
    </row>
    <row r="54" spans="1:8" ht="12.75" customHeight="1">
      <c r="A54" s="172"/>
      <c r="B54" s="169"/>
      <c r="C54" s="169"/>
      <c r="D54" s="169"/>
      <c r="E54" s="169"/>
      <c r="F54" s="169"/>
      <c r="G54" s="169"/>
      <c r="H54" s="169"/>
    </row>
    <row r="55" spans="1:8" ht="12.75" customHeight="1">
      <c r="A55" s="172"/>
      <c r="B55" s="169"/>
      <c r="C55" s="169"/>
      <c r="D55" s="169"/>
      <c r="E55" s="169"/>
      <c r="F55" s="169"/>
      <c r="G55" s="169"/>
      <c r="H55" s="169"/>
    </row>
    <row r="56" spans="1:8" ht="12.75" customHeight="1">
      <c r="A56" s="172"/>
      <c r="B56" s="176"/>
      <c r="C56" s="176"/>
      <c r="D56" s="176"/>
      <c r="E56" s="176"/>
      <c r="F56" s="169"/>
      <c r="G56" s="169"/>
      <c r="H56" s="169"/>
    </row>
    <row r="57" spans="1:8" ht="12.75" customHeight="1">
      <c r="A57" s="172"/>
      <c r="B57" s="169"/>
      <c r="C57" s="169"/>
      <c r="D57" s="169"/>
      <c r="E57" s="169"/>
      <c r="F57" s="169"/>
      <c r="G57" s="169"/>
      <c r="H57" s="169"/>
    </row>
    <row r="58" spans="1:8" ht="12.75" customHeight="1">
      <c r="A58" s="172"/>
      <c r="B58" s="169"/>
      <c r="C58" s="169"/>
      <c r="D58" s="169"/>
      <c r="E58" s="169"/>
      <c r="F58" s="169"/>
      <c r="G58" s="169"/>
      <c r="H58" s="169"/>
    </row>
    <row r="59" spans="1:8" ht="12.75" customHeight="1">
      <c r="A59" s="172"/>
      <c r="B59" s="176"/>
      <c r="C59" s="176"/>
      <c r="D59" s="176"/>
      <c r="E59" s="176"/>
      <c r="F59" s="173"/>
      <c r="G59" s="169"/>
      <c r="H59" s="169"/>
    </row>
    <row r="60" spans="1:8" ht="12.75" customHeight="1">
      <c r="A60" s="172"/>
      <c r="B60" s="169"/>
      <c r="C60" s="169"/>
      <c r="D60" s="169"/>
      <c r="E60" s="169"/>
      <c r="F60" s="169"/>
      <c r="G60" s="169"/>
      <c r="H60" s="169"/>
    </row>
    <row r="61" spans="1:8" ht="12.75" customHeight="1">
      <c r="A61" s="169"/>
      <c r="B61" s="176"/>
      <c r="C61" s="176"/>
      <c r="D61" s="176"/>
      <c r="E61" s="176"/>
      <c r="F61" s="173"/>
      <c r="G61" s="169"/>
      <c r="H61" s="169"/>
    </row>
    <row r="62" spans="1:8" ht="12.75" customHeight="1">
      <c r="A62" s="170"/>
      <c r="B62" s="170"/>
      <c r="C62" s="170"/>
      <c r="D62" s="170"/>
      <c r="E62" s="170"/>
      <c r="F62" s="169"/>
      <c r="G62" s="169"/>
      <c r="H62" s="169"/>
    </row>
    <row r="63" spans="1:6" ht="12.75" customHeight="1">
      <c r="A63" s="169"/>
      <c r="B63" s="176"/>
      <c r="C63" s="176"/>
      <c r="D63" s="176"/>
      <c r="E63" s="176"/>
      <c r="F63" s="172"/>
    </row>
    <row r="64" spans="1:6" ht="12.75" customHeight="1">
      <c r="A64" s="169"/>
      <c r="B64" s="176"/>
      <c r="C64" s="176"/>
      <c r="D64" s="176"/>
      <c r="E64" s="176"/>
      <c r="F64" s="169"/>
    </row>
    <row r="65" spans="1:6" ht="12.75" customHeight="1">
      <c r="A65" s="169"/>
      <c r="B65" s="177"/>
      <c r="C65" s="177"/>
      <c r="D65" s="177"/>
      <c r="E65" s="177"/>
      <c r="F65" s="169"/>
    </row>
    <row r="66" spans="1:5" ht="12.75" customHeight="1">
      <c r="A66" s="169"/>
      <c r="B66" s="177"/>
      <c r="C66" s="177"/>
      <c r="D66" s="177"/>
      <c r="E66" s="177"/>
    </row>
    <row r="67" spans="1:5" ht="12.75" customHeight="1">
      <c r="A67" s="169"/>
      <c r="B67" s="169"/>
      <c r="C67" s="169"/>
      <c r="D67" s="169"/>
      <c r="E67" s="169"/>
    </row>
    <row r="68" spans="1:5" ht="12.75" customHeight="1">
      <c r="A68" s="169"/>
      <c r="B68" s="169"/>
      <c r="C68" s="169"/>
      <c r="D68" s="169"/>
      <c r="E68" s="16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4">
      <selection activeCell="B36" sqref="B36"/>
    </sheetView>
  </sheetViews>
  <sheetFormatPr defaultColWidth="9.00390625" defaultRowHeight="12.75" customHeight="1"/>
  <cols>
    <col min="1" max="1" width="8.00390625" style="52" customWidth="1"/>
    <col min="2" max="2" width="26.625" style="52" customWidth="1"/>
    <col min="3" max="3" width="11.625" style="52" hidden="1" customWidth="1"/>
    <col min="4" max="5" width="8.75390625" style="52" customWidth="1"/>
    <col min="6" max="6" width="9.25390625" style="52" customWidth="1"/>
    <col min="7" max="7" width="8.875" style="52" customWidth="1"/>
    <col min="8" max="8" width="8.25390625" style="52" customWidth="1"/>
    <col min="9" max="9" width="7.625" style="52" customWidth="1"/>
    <col min="10" max="10" width="7.25390625" style="52" customWidth="1"/>
    <col min="11" max="11" width="33.125" style="52" customWidth="1"/>
    <col min="12" max="12" width="62.25390625" style="52" customWidth="1"/>
    <col min="13" max="16384" width="9.125" style="52" customWidth="1"/>
  </cols>
  <sheetData>
    <row r="1" spans="2:12" ht="18.75" customHeight="1">
      <c r="B1" s="50" t="s">
        <v>39</v>
      </c>
      <c r="C1" s="1"/>
      <c r="D1" s="287"/>
      <c r="E1" s="287"/>
      <c r="F1" s="287"/>
      <c r="G1" s="287"/>
      <c r="H1" s="2"/>
      <c r="I1" s="2"/>
      <c r="K1" s="2"/>
      <c r="L1" s="53"/>
    </row>
    <row r="2" spans="1:12" ht="43.5" customHeight="1" thickBot="1">
      <c r="A2" s="187" t="s">
        <v>53</v>
      </c>
      <c r="B2" s="159" t="s">
        <v>1</v>
      </c>
      <c r="C2" s="160"/>
      <c r="D2" s="255" t="s">
        <v>178</v>
      </c>
      <c r="E2" s="255" t="s">
        <v>156</v>
      </c>
      <c r="F2" s="345" t="s">
        <v>175</v>
      </c>
      <c r="G2" s="255" t="s">
        <v>176</v>
      </c>
      <c r="H2" s="358" t="s">
        <v>145</v>
      </c>
      <c r="I2" s="255" t="s">
        <v>157</v>
      </c>
      <c r="J2" s="324" t="s">
        <v>177</v>
      </c>
      <c r="K2" s="147"/>
      <c r="L2" s="2"/>
    </row>
    <row r="3" spans="1:12" ht="13.5" customHeight="1" thickBot="1">
      <c r="A3" s="155">
        <v>2</v>
      </c>
      <c r="B3" s="156" t="s">
        <v>40</v>
      </c>
      <c r="C3" s="156"/>
      <c r="D3" s="193">
        <f>D4+D8+D19</f>
        <v>98911.76</v>
      </c>
      <c r="E3" s="193">
        <f>E4+E8</f>
        <v>34979.99</v>
      </c>
      <c r="F3" s="193">
        <f>F8+F4</f>
        <v>8300</v>
      </c>
      <c r="G3" s="193">
        <f>G4+G8</f>
        <v>7740</v>
      </c>
      <c r="H3" s="367">
        <f>H4+H9+H12+H14+H17+H19</f>
        <v>3700</v>
      </c>
      <c r="I3" s="193">
        <f>I4+I12+I14+I19</f>
        <v>0</v>
      </c>
      <c r="J3" s="193">
        <f>J4+J12+J14</f>
        <v>0</v>
      </c>
      <c r="K3" s="158"/>
      <c r="L3" s="53"/>
    </row>
    <row r="4" spans="1:12" ht="14.25" customHeight="1">
      <c r="A4" s="57"/>
      <c r="B4" s="149" t="s">
        <v>41</v>
      </c>
      <c r="C4" s="58"/>
      <c r="D4" s="194">
        <f>D5+D6+D7</f>
        <v>78694.31</v>
      </c>
      <c r="E4" s="194">
        <f>E6+E7</f>
        <v>30000</v>
      </c>
      <c r="F4" s="194">
        <f>F5</f>
        <v>5000</v>
      </c>
      <c r="G4" s="194">
        <f>G5+G6+G7</f>
        <v>5000</v>
      </c>
      <c r="H4" s="368">
        <f>H5+H6+H7</f>
        <v>0</v>
      </c>
      <c r="I4" s="194">
        <f>I5+I6+I7</f>
        <v>0</v>
      </c>
      <c r="J4" s="194">
        <f>J5+J6+J7</f>
        <v>0</v>
      </c>
      <c r="K4" s="57"/>
      <c r="L4" s="53"/>
    </row>
    <row r="5" spans="1:12" ht="12.75" customHeight="1">
      <c r="A5" s="55"/>
      <c r="B5" s="182" t="s">
        <v>198</v>
      </c>
      <c r="C5" s="56"/>
      <c r="D5" s="63"/>
      <c r="E5" s="344"/>
      <c r="F5" s="289">
        <v>5000</v>
      </c>
      <c r="G5" s="63">
        <v>5000</v>
      </c>
      <c r="H5" s="351">
        <v>0</v>
      </c>
      <c r="I5" s="63"/>
      <c r="J5" s="63"/>
      <c r="K5" s="55"/>
      <c r="L5" s="53"/>
    </row>
    <row r="6" spans="1:12" ht="12.75" customHeight="1">
      <c r="A6" s="55">
        <v>717001</v>
      </c>
      <c r="B6" s="43" t="s">
        <v>110</v>
      </c>
      <c r="C6" s="56"/>
      <c r="D6" s="63">
        <v>0</v>
      </c>
      <c r="E6" s="63">
        <v>30000</v>
      </c>
      <c r="F6" s="63"/>
      <c r="G6" s="63"/>
      <c r="H6" s="351">
        <v>0</v>
      </c>
      <c r="I6" s="63"/>
      <c r="J6" s="63"/>
      <c r="K6" s="55"/>
      <c r="L6" s="53"/>
    </row>
    <row r="7" spans="1:12" ht="12.75" customHeight="1">
      <c r="A7" s="43">
        <v>711</v>
      </c>
      <c r="B7" s="43" t="s">
        <v>168</v>
      </c>
      <c r="C7" s="56"/>
      <c r="D7" s="63">
        <v>78694.31</v>
      </c>
      <c r="E7" s="63"/>
      <c r="F7" s="63">
        <v>0</v>
      </c>
      <c r="G7" s="63">
        <v>0</v>
      </c>
      <c r="H7" s="351">
        <v>0</v>
      </c>
      <c r="I7" s="63"/>
      <c r="J7" s="63"/>
      <c r="K7" s="55"/>
      <c r="L7" s="53"/>
    </row>
    <row r="8" spans="1:12" ht="13.5" customHeight="1">
      <c r="A8" s="55"/>
      <c r="B8" s="60" t="s">
        <v>42</v>
      </c>
      <c r="C8" s="56"/>
      <c r="D8" s="286">
        <f>D9+D12+D14+D17+D18</f>
        <v>15217.45</v>
      </c>
      <c r="E8" s="286">
        <f>E9+E12+E14</f>
        <v>4979.99</v>
      </c>
      <c r="F8" s="286">
        <f>F9+F12+F14+F17+F19</f>
        <v>3300</v>
      </c>
      <c r="G8" s="344">
        <f>G9+G12+G14+G17+G19</f>
        <v>2740</v>
      </c>
      <c r="H8" s="351"/>
      <c r="I8" s="63"/>
      <c r="J8" s="63"/>
      <c r="K8" s="55"/>
      <c r="L8" s="53"/>
    </row>
    <row r="9" spans="1:12" ht="13.5" customHeight="1">
      <c r="A9" s="55"/>
      <c r="B9" s="60" t="s">
        <v>125</v>
      </c>
      <c r="C9" s="56"/>
      <c r="D9" s="286">
        <f>D10+D11</f>
        <v>14584.91</v>
      </c>
      <c r="E9" s="286">
        <f aca="true" t="shared" si="0" ref="E9:J9">E11</f>
        <v>1500</v>
      </c>
      <c r="F9" s="286">
        <f>F10+F11</f>
        <v>2500</v>
      </c>
      <c r="G9" s="344">
        <f>G10+G11</f>
        <v>2490</v>
      </c>
      <c r="H9" s="365">
        <f>H10+H11</f>
        <v>2800</v>
      </c>
      <c r="I9" s="63">
        <f t="shared" si="0"/>
        <v>0</v>
      </c>
      <c r="J9" s="63">
        <f t="shared" si="0"/>
        <v>0</v>
      </c>
      <c r="K9" s="55"/>
      <c r="L9" s="53"/>
    </row>
    <row r="10" spans="1:12" ht="13.5" customHeight="1">
      <c r="A10" s="55">
        <v>713004</v>
      </c>
      <c r="B10" s="31" t="s">
        <v>196</v>
      </c>
      <c r="C10" s="56"/>
      <c r="D10" s="289">
        <v>0</v>
      </c>
      <c r="E10" s="286"/>
      <c r="F10" s="289">
        <v>2500</v>
      </c>
      <c r="G10" s="289">
        <v>2490</v>
      </c>
      <c r="H10" s="351">
        <v>800</v>
      </c>
      <c r="I10" s="63"/>
      <c r="J10" s="63"/>
      <c r="K10" s="43" t="s">
        <v>204</v>
      </c>
      <c r="L10" s="53"/>
    </row>
    <row r="11" spans="1:12" ht="13.5" customHeight="1">
      <c r="A11" s="55">
        <v>717</v>
      </c>
      <c r="B11" s="31" t="s">
        <v>208</v>
      </c>
      <c r="C11" s="56"/>
      <c r="D11" s="63">
        <v>14584.91</v>
      </c>
      <c r="E11" s="63">
        <v>1500</v>
      </c>
      <c r="F11" s="63">
        <v>0</v>
      </c>
      <c r="G11" s="63">
        <v>0</v>
      </c>
      <c r="H11" s="351">
        <v>2000</v>
      </c>
      <c r="I11" s="63"/>
      <c r="J11" s="63"/>
      <c r="K11" s="43" t="s">
        <v>147</v>
      </c>
      <c r="L11" s="53"/>
    </row>
    <row r="12" spans="1:12" ht="18" customHeight="1">
      <c r="A12" s="55"/>
      <c r="B12" s="277" t="s">
        <v>109</v>
      </c>
      <c r="C12" s="59"/>
      <c r="D12" s="189">
        <f aca="true" t="shared" si="1" ref="D12:J12">D13</f>
        <v>632.54</v>
      </c>
      <c r="E12" s="189">
        <f t="shared" si="1"/>
        <v>1724.68</v>
      </c>
      <c r="F12" s="189">
        <f t="shared" si="1"/>
        <v>800</v>
      </c>
      <c r="G12" s="189">
        <f t="shared" si="1"/>
        <v>250</v>
      </c>
      <c r="H12" s="363">
        <f t="shared" si="1"/>
        <v>0</v>
      </c>
      <c r="I12" s="189">
        <f t="shared" si="1"/>
        <v>0</v>
      </c>
      <c r="J12" s="189">
        <f t="shared" si="1"/>
        <v>0</v>
      </c>
      <c r="K12" s="61"/>
      <c r="L12" s="53"/>
    </row>
    <row r="13" spans="1:11" ht="12.75" customHeight="1">
      <c r="A13" s="55">
        <v>717001</v>
      </c>
      <c r="B13" s="43" t="s">
        <v>155</v>
      </c>
      <c r="C13" s="62"/>
      <c r="D13" s="63">
        <v>632.54</v>
      </c>
      <c r="E13" s="63">
        <v>1724.68</v>
      </c>
      <c r="F13" s="63">
        <v>800</v>
      </c>
      <c r="G13" s="63">
        <v>250</v>
      </c>
      <c r="H13" s="351">
        <v>0</v>
      </c>
      <c r="I13" s="63">
        <v>0</v>
      </c>
      <c r="J13" s="63">
        <v>0</v>
      </c>
      <c r="K13" s="43"/>
    </row>
    <row r="14" spans="1:11" ht="12.75" customHeight="1">
      <c r="A14" s="62"/>
      <c r="B14" s="271" t="s">
        <v>111</v>
      </c>
      <c r="C14" s="62"/>
      <c r="D14" s="286">
        <f aca="true" t="shared" si="2" ref="D14:J14">D15+D16</f>
        <v>0</v>
      </c>
      <c r="E14" s="286">
        <f t="shared" si="2"/>
        <v>1755.31</v>
      </c>
      <c r="F14" s="286">
        <f t="shared" si="2"/>
        <v>0</v>
      </c>
      <c r="G14" s="286">
        <f t="shared" si="2"/>
        <v>0</v>
      </c>
      <c r="H14" s="365">
        <f t="shared" si="2"/>
        <v>0</v>
      </c>
      <c r="I14" s="286">
        <f t="shared" si="2"/>
        <v>0</v>
      </c>
      <c r="J14" s="286">
        <f t="shared" si="2"/>
        <v>0</v>
      </c>
      <c r="K14" s="43"/>
    </row>
    <row r="15" spans="1:11" ht="12.75" customHeight="1">
      <c r="A15" s="62">
        <v>716</v>
      </c>
      <c r="B15" s="257" t="s">
        <v>112</v>
      </c>
      <c r="C15" s="62"/>
      <c r="D15" s="63">
        <v>0</v>
      </c>
      <c r="E15" s="63">
        <v>880</v>
      </c>
      <c r="F15" s="63"/>
      <c r="G15" s="63"/>
      <c r="H15" s="351">
        <v>0</v>
      </c>
      <c r="I15" s="63"/>
      <c r="J15" s="63"/>
      <c r="K15" s="43"/>
    </row>
    <row r="16" spans="1:11" ht="12.75" customHeight="1">
      <c r="A16" s="62">
        <v>717001</v>
      </c>
      <c r="B16" s="31" t="s">
        <v>113</v>
      </c>
      <c r="C16" s="62"/>
      <c r="D16" s="63">
        <v>0</v>
      </c>
      <c r="E16" s="63">
        <v>875.31</v>
      </c>
      <c r="F16" s="63"/>
      <c r="G16" s="63"/>
      <c r="H16" s="351">
        <v>0</v>
      </c>
      <c r="I16" s="63"/>
      <c r="J16" s="63"/>
      <c r="K16" s="55"/>
    </row>
    <row r="17" spans="1:12" ht="12.75" customHeight="1">
      <c r="A17" s="62"/>
      <c r="B17" s="292" t="s">
        <v>206</v>
      </c>
      <c r="C17" s="62"/>
      <c r="D17" s="189">
        <f>D18</f>
        <v>0</v>
      </c>
      <c r="E17" s="189"/>
      <c r="F17" s="189"/>
      <c r="G17" s="189"/>
      <c r="H17" s="363">
        <f>H18</f>
        <v>900</v>
      </c>
      <c r="I17" s="189"/>
      <c r="J17" s="189"/>
      <c r="K17" s="55"/>
      <c r="L17" s="54"/>
    </row>
    <row r="18" spans="1:12" ht="12.75" customHeight="1">
      <c r="A18" s="36">
        <v>717</v>
      </c>
      <c r="B18" s="36" t="s">
        <v>207</v>
      </c>
      <c r="C18" s="62"/>
      <c r="D18" s="63">
        <v>0</v>
      </c>
      <c r="E18" s="63"/>
      <c r="F18" s="63"/>
      <c r="G18" s="63"/>
      <c r="H18" s="351">
        <v>900</v>
      </c>
      <c r="I18" s="63"/>
      <c r="J18" s="63"/>
      <c r="K18" s="43" t="s">
        <v>147</v>
      </c>
      <c r="L18" s="54"/>
    </row>
    <row r="19" spans="1:11" ht="13.5" customHeight="1">
      <c r="A19" s="62"/>
      <c r="B19" s="375" t="s">
        <v>187</v>
      </c>
      <c r="C19" s="62"/>
      <c r="D19" s="286">
        <v>5000</v>
      </c>
      <c r="E19" s="63"/>
      <c r="F19" s="343">
        <v>0</v>
      </c>
      <c r="G19" s="63">
        <v>0</v>
      </c>
      <c r="H19" s="365">
        <v>0</v>
      </c>
      <c r="I19" s="286">
        <v>0</v>
      </c>
      <c r="J19" s="286">
        <v>0</v>
      </c>
      <c r="K19" s="36"/>
    </row>
    <row r="20" spans="1:11" ht="13.5" customHeight="1">
      <c r="A20" s="65"/>
      <c r="B20" s="347"/>
      <c r="C20" s="65"/>
      <c r="D20" s="348"/>
      <c r="E20" s="188"/>
      <c r="F20" s="188"/>
      <c r="G20" s="188"/>
      <c r="H20" s="369"/>
      <c r="I20" s="188"/>
      <c r="J20" s="188"/>
      <c r="K20" s="65"/>
    </row>
    <row r="21" spans="1:11" ht="13.5" customHeight="1" thickBot="1">
      <c r="A21" s="65"/>
      <c r="B21" s="181" t="s">
        <v>188</v>
      </c>
      <c r="C21" s="65"/>
      <c r="D21" s="188"/>
      <c r="E21" s="188"/>
      <c r="F21" s="188"/>
      <c r="G21" s="188"/>
      <c r="H21" s="369"/>
      <c r="I21" s="188"/>
      <c r="J21" s="188"/>
      <c r="K21" s="65"/>
    </row>
    <row r="22" spans="1:12" ht="13.5" customHeight="1" thickBot="1">
      <c r="A22" s="155">
        <v>3</v>
      </c>
      <c r="B22" s="156" t="s">
        <v>43</v>
      </c>
      <c r="C22" s="156"/>
      <c r="D22" s="193">
        <f>D23+D24+D25</f>
        <v>0</v>
      </c>
      <c r="E22" s="193">
        <f>E23</f>
        <v>0</v>
      </c>
      <c r="F22" s="193">
        <f>F23</f>
        <v>5000</v>
      </c>
      <c r="G22" s="193">
        <f>G23+G24+G25</f>
        <v>5003.89</v>
      </c>
      <c r="H22" s="367">
        <f>H23+H24+H25</f>
        <v>0</v>
      </c>
      <c r="I22" s="193">
        <f>I23</f>
        <v>0</v>
      </c>
      <c r="J22" s="193">
        <f>J23+J24+J25</f>
        <v>0</v>
      </c>
      <c r="K22" s="157"/>
      <c r="L22" s="2"/>
    </row>
    <row r="23" spans="1:11" ht="13.5" customHeight="1">
      <c r="A23" s="230">
        <v>821006</v>
      </c>
      <c r="B23" s="278" t="s">
        <v>44</v>
      </c>
      <c r="C23" s="150"/>
      <c r="D23" s="190">
        <v>0</v>
      </c>
      <c r="E23" s="190">
        <v>0</v>
      </c>
      <c r="F23" s="190">
        <v>5000</v>
      </c>
      <c r="G23" s="190">
        <v>5003.89</v>
      </c>
      <c r="H23" s="370">
        <v>0</v>
      </c>
      <c r="I23" s="190"/>
      <c r="J23" s="190"/>
      <c r="K23" s="231"/>
    </row>
    <row r="24" spans="1:11" ht="12.75" customHeight="1">
      <c r="A24" s="232"/>
      <c r="B24" s="62"/>
      <c r="C24" s="62"/>
      <c r="D24" s="63"/>
      <c r="E24" s="63"/>
      <c r="F24" s="63"/>
      <c r="G24" s="63"/>
      <c r="H24" s="351"/>
      <c r="I24" s="63"/>
      <c r="J24" s="63"/>
      <c r="K24" s="233"/>
    </row>
    <row r="25" spans="1:11" ht="12.75" customHeight="1">
      <c r="A25" s="232"/>
      <c r="B25" s="36"/>
      <c r="C25" s="62"/>
      <c r="D25" s="63"/>
      <c r="E25" s="63"/>
      <c r="F25" s="63"/>
      <c r="G25" s="63"/>
      <c r="H25" s="351"/>
      <c r="I25" s="63"/>
      <c r="J25" s="63"/>
      <c r="K25" s="234"/>
    </row>
    <row r="26" spans="1:11" ht="13.5" customHeight="1" thickBot="1">
      <c r="A26" s="235"/>
      <c r="B26" s="236"/>
      <c r="C26" s="236"/>
      <c r="D26" s="237"/>
      <c r="E26" s="237"/>
      <c r="F26" s="237"/>
      <c r="G26" s="237"/>
      <c r="H26" s="371"/>
      <c r="I26" s="237"/>
      <c r="J26" s="237"/>
      <c r="K26" s="238"/>
    </row>
    <row r="27" spans="1:11" ht="23.25" customHeight="1" thickBot="1">
      <c r="A27" s="151"/>
      <c r="B27" s="152" t="s">
        <v>45</v>
      </c>
      <c r="C27" s="153"/>
      <c r="D27" s="195">
        <f>D22+D3+List2!D98</f>
        <v>143059.63999999998</v>
      </c>
      <c r="E27" s="195">
        <f>List2!E98+List3!E22+List3!E3</f>
        <v>96522.12</v>
      </c>
      <c r="F27" s="195">
        <f>F22+F3+List2!F98</f>
        <v>59473</v>
      </c>
      <c r="G27" s="195">
        <f>List2!G98+List3!G3+List3!G22</f>
        <v>55321.89</v>
      </c>
      <c r="H27" s="372">
        <f>H22+H3+List2!H98</f>
        <v>49888</v>
      </c>
      <c r="I27" s="195">
        <f>List2!I98+List3!I3+List3!I22</f>
        <v>42968</v>
      </c>
      <c r="J27" s="195">
        <f>List2!J98+List3!J3+List3!J22</f>
        <v>42968</v>
      </c>
      <c r="K27" s="154"/>
    </row>
    <row r="28" spans="1:11" ht="23.25" customHeight="1">
      <c r="A28" s="67"/>
      <c r="B28" s="68"/>
      <c r="C28" s="67"/>
      <c r="D28" s="67"/>
      <c r="E28" s="67"/>
      <c r="F28" s="67"/>
      <c r="G28" s="67"/>
      <c r="H28" s="69"/>
      <c r="I28" s="69"/>
      <c r="J28" s="67"/>
      <c r="K28" s="54"/>
    </row>
    <row r="29" spans="1:11" ht="20.25" customHeight="1">
      <c r="A29" s="70"/>
      <c r="B29" s="71"/>
      <c r="C29" s="71"/>
      <c r="D29" s="72"/>
      <c r="E29" s="72"/>
      <c r="F29" s="72"/>
      <c r="G29" s="72"/>
      <c r="H29" s="72"/>
      <c r="I29" s="72"/>
      <c r="J29" s="65"/>
      <c r="K29" s="54"/>
    </row>
    <row r="30" spans="1:11" ht="20.25" customHeight="1">
      <c r="A30" s="65"/>
      <c r="B30" s="66"/>
      <c r="C30" s="66"/>
      <c r="D30" s="66"/>
      <c r="E30" s="66"/>
      <c r="F30" s="66"/>
      <c r="G30" s="66"/>
      <c r="H30" s="73"/>
      <c r="I30" s="73"/>
      <c r="J30" s="65"/>
      <c r="K30" s="54"/>
    </row>
    <row r="31" spans="1:11" ht="20.25" customHeight="1">
      <c r="A31" s="74"/>
      <c r="B31" s="66"/>
      <c r="C31" s="75"/>
      <c r="D31" s="76"/>
      <c r="E31" s="76"/>
      <c r="F31" s="76"/>
      <c r="G31" s="76"/>
      <c r="H31" s="54"/>
      <c r="I31" s="54"/>
      <c r="J31" s="54"/>
      <c r="K31" s="54"/>
    </row>
    <row r="32" spans="1:11" ht="20.25" customHeight="1">
      <c r="A32" s="74"/>
      <c r="B32" s="66"/>
      <c r="C32" s="76"/>
      <c r="D32" s="75"/>
      <c r="E32" s="75"/>
      <c r="F32" s="75"/>
      <c r="G32" s="75"/>
      <c r="H32" s="77"/>
      <c r="I32" s="77"/>
      <c r="J32" s="54"/>
      <c r="K32" s="54"/>
    </row>
    <row r="33" spans="1:11" ht="20.25" customHeight="1">
      <c r="A33" s="78"/>
      <c r="B33" s="71"/>
      <c r="C33" s="79"/>
      <c r="D33" s="76"/>
      <c r="E33" s="76"/>
      <c r="F33" s="76"/>
      <c r="G33" s="76"/>
      <c r="H33" s="80"/>
      <c r="I33" s="80"/>
      <c r="J33" s="54"/>
      <c r="K33" s="54"/>
    </row>
    <row r="34" spans="1:11" ht="0.75" customHeight="1">
      <c r="A34" s="81"/>
      <c r="B34" s="82"/>
      <c r="C34" s="83"/>
      <c r="D34" s="83"/>
      <c r="E34" s="83"/>
      <c r="F34" s="83"/>
      <c r="G34" s="83"/>
      <c r="H34" s="81"/>
      <c r="I34" s="81"/>
      <c r="J34" s="54"/>
      <c r="K34" s="54"/>
    </row>
    <row r="35" spans="1:11" ht="12.75" customHeight="1">
      <c r="A35" s="54"/>
      <c r="B35" s="45"/>
      <c r="C35" s="76"/>
      <c r="D35" s="76"/>
      <c r="E35" s="76"/>
      <c r="F35" s="76"/>
      <c r="G35" s="76"/>
      <c r="H35" s="54"/>
      <c r="I35" s="54"/>
      <c r="J35" s="54"/>
      <c r="K35" s="54"/>
    </row>
    <row r="36" spans="1:11" ht="15.75" customHeight="1">
      <c r="A36" s="54"/>
      <c r="B36" s="44"/>
      <c r="C36" s="54"/>
      <c r="D36" s="54"/>
      <c r="E36" s="54"/>
      <c r="F36" s="54"/>
      <c r="G36" s="54"/>
      <c r="H36" s="54"/>
      <c r="I36" s="54"/>
      <c r="J36" s="54"/>
      <c r="K36" s="54"/>
    </row>
    <row r="37" spans="1:10" ht="15.75" customHeight="1">
      <c r="A37" s="54"/>
      <c r="B37" s="181"/>
      <c r="C37" s="84"/>
      <c r="D37" s="183"/>
      <c r="E37" s="183"/>
      <c r="F37" s="183"/>
      <c r="G37" s="65"/>
      <c r="H37" s="65"/>
      <c r="I37" s="65"/>
      <c r="J37" s="54"/>
    </row>
    <row r="38" spans="1:10" ht="18" customHeight="1">
      <c r="A38" s="54"/>
      <c r="B38" s="44"/>
      <c r="C38" s="86"/>
      <c r="D38" s="54"/>
      <c r="E38" s="54"/>
      <c r="F38" s="54"/>
      <c r="G38" s="54"/>
      <c r="H38" s="54"/>
      <c r="I38" s="54"/>
      <c r="J38" s="54"/>
    </row>
    <row r="39" spans="1:10" ht="18" customHeight="1">
      <c r="A39" s="54"/>
      <c r="B39" s="44"/>
      <c r="C39" s="86"/>
      <c r="D39" s="181"/>
      <c r="E39" s="181"/>
      <c r="F39" s="181"/>
      <c r="G39" s="54"/>
      <c r="H39" s="54"/>
      <c r="I39" s="54"/>
      <c r="J39" s="54"/>
    </row>
    <row r="40" spans="1:10" ht="18" customHeight="1">
      <c r="A40" s="54"/>
      <c r="B40" s="181"/>
      <c r="C40" s="88"/>
      <c r="D40" s="181"/>
      <c r="E40" s="181"/>
      <c r="F40" s="181"/>
      <c r="G40" s="44"/>
      <c r="H40" s="54"/>
      <c r="I40" s="54"/>
      <c r="J40" s="54"/>
    </row>
    <row r="41" spans="1:10" ht="18" customHeight="1">
      <c r="A41" s="54"/>
      <c r="B41" s="184"/>
      <c r="C41" s="88"/>
      <c r="D41" s="54"/>
      <c r="E41" s="54"/>
      <c r="F41" s="54"/>
      <c r="G41" s="44"/>
      <c r="H41" s="54"/>
      <c r="I41" s="54"/>
      <c r="J41" s="54"/>
    </row>
    <row r="42" spans="1:10" ht="18" customHeight="1">
      <c r="A42" s="54"/>
      <c r="B42" s="85"/>
      <c r="C42" s="88"/>
      <c r="D42" s="54"/>
      <c r="E42" s="54"/>
      <c r="F42" s="54"/>
      <c r="G42" s="54"/>
      <c r="H42" s="54"/>
      <c r="I42" s="54"/>
      <c r="J42" s="54"/>
    </row>
    <row r="43" spans="1:10" ht="18" customHeight="1">
      <c r="A43" s="54"/>
      <c r="B43" s="85"/>
      <c r="C43" s="88"/>
      <c r="D43" s="54"/>
      <c r="E43" s="54"/>
      <c r="F43" s="54"/>
      <c r="G43" s="54"/>
      <c r="H43" s="54"/>
      <c r="I43" s="54"/>
      <c r="J43" s="54"/>
    </row>
    <row r="44" spans="1:10" ht="18" customHeight="1">
      <c r="A44" s="54"/>
      <c r="B44" s="87"/>
      <c r="C44" s="89"/>
      <c r="D44" s="54"/>
      <c r="E44" s="54"/>
      <c r="F44" s="54"/>
      <c r="G44" s="54"/>
      <c r="H44" s="54"/>
      <c r="I44" s="54"/>
      <c r="J44" s="54"/>
    </row>
    <row r="45" spans="1:10" ht="15.75" customHeight="1">
      <c r="A45" s="54"/>
      <c r="B45" s="65"/>
      <c r="C45" s="90"/>
      <c r="D45" s="65"/>
      <c r="E45" s="65"/>
      <c r="F45" s="65"/>
      <c r="G45" s="65"/>
      <c r="H45" s="65"/>
      <c r="I45" s="65"/>
      <c r="J45" s="54"/>
    </row>
    <row r="46" spans="1:10" ht="18" customHeight="1">
      <c r="A46" s="54"/>
      <c r="B46" s="65"/>
      <c r="C46" s="91"/>
      <c r="D46" s="65"/>
      <c r="E46" s="65"/>
      <c r="F46" s="65"/>
      <c r="G46" s="65"/>
      <c r="H46" s="65"/>
      <c r="I46" s="65"/>
      <c r="J46" s="54"/>
    </row>
    <row r="47" spans="1:10" ht="18" customHeight="1">
      <c r="A47" s="54"/>
      <c r="B47" s="92"/>
      <c r="C47" s="91"/>
      <c r="D47" s="65"/>
      <c r="E47" s="65"/>
      <c r="F47" s="65"/>
      <c r="G47" s="65"/>
      <c r="H47" s="65"/>
      <c r="I47" s="65"/>
      <c r="J47" s="54"/>
    </row>
    <row r="48" spans="1:10" ht="18" customHeight="1">
      <c r="A48" s="54"/>
      <c r="B48" s="90"/>
      <c r="C48" s="91"/>
      <c r="D48" s="65"/>
      <c r="E48" s="65"/>
      <c r="F48" s="65"/>
      <c r="G48" s="65"/>
      <c r="H48" s="65"/>
      <c r="I48" s="65"/>
      <c r="J48" s="54"/>
    </row>
    <row r="49" spans="1:10" ht="18" customHeight="1">
      <c r="A49" s="54"/>
      <c r="B49" s="92"/>
      <c r="C49" s="91"/>
      <c r="D49" s="65"/>
      <c r="E49" s="65"/>
      <c r="F49" s="65"/>
      <c r="G49" s="65"/>
      <c r="H49" s="65"/>
      <c r="I49" s="65"/>
      <c r="J49" s="54"/>
    </row>
    <row r="50" spans="1:10" ht="18" customHeight="1">
      <c r="A50" s="54"/>
      <c r="B50" s="93"/>
      <c r="C50" s="88"/>
      <c r="D50" s="65"/>
      <c r="E50" s="65"/>
      <c r="F50" s="65"/>
      <c r="G50" s="65"/>
      <c r="H50" s="65"/>
      <c r="I50" s="65"/>
      <c r="J50" s="54"/>
    </row>
    <row r="51" spans="1:10" ht="120.75" customHeight="1">
      <c r="A51" s="54"/>
      <c r="B51" s="94"/>
      <c r="C51" s="91"/>
      <c r="D51" s="65"/>
      <c r="E51" s="65"/>
      <c r="F51" s="65"/>
      <c r="G51" s="65"/>
      <c r="H51" s="65"/>
      <c r="I51" s="65"/>
      <c r="J51" s="54"/>
    </row>
    <row r="52" spans="1:10" ht="15.75" customHeight="1">
      <c r="A52" s="54"/>
      <c r="B52" s="95"/>
      <c r="C52" s="87"/>
      <c r="D52" s="54"/>
      <c r="E52" s="54"/>
      <c r="F52" s="54"/>
      <c r="G52" s="54"/>
      <c r="H52" s="54"/>
      <c r="I52" s="54"/>
      <c r="J52" s="54"/>
    </row>
    <row r="53" spans="1:10" ht="15.75" customHeight="1">
      <c r="A53" s="54"/>
      <c r="B53" s="54"/>
      <c r="C53" s="96"/>
      <c r="D53" s="54"/>
      <c r="E53" s="54"/>
      <c r="F53" s="54"/>
      <c r="G53" s="54"/>
      <c r="H53" s="54"/>
      <c r="I53" s="54"/>
      <c r="J53" s="54"/>
    </row>
    <row r="54" spans="2:9" ht="15.75" customHeight="1">
      <c r="B54" s="54"/>
      <c r="C54" s="96"/>
      <c r="D54" s="54"/>
      <c r="E54" s="54"/>
      <c r="F54" s="54"/>
      <c r="G54" s="54"/>
      <c r="H54" s="54"/>
      <c r="I54" s="54"/>
    </row>
    <row r="55" spans="2:9" ht="15.75" customHeight="1">
      <c r="B55" s="54"/>
      <c r="C55" s="96"/>
      <c r="D55" s="54"/>
      <c r="E55" s="54"/>
      <c r="F55" s="54"/>
      <c r="G55" s="54"/>
      <c r="H55" s="54"/>
      <c r="I55" s="54"/>
    </row>
    <row r="56" ht="12.75" customHeight="1">
      <c r="B56" s="65"/>
    </row>
    <row r="57" ht="12.75" customHeight="1">
      <c r="B57" s="65"/>
    </row>
    <row r="58" spans="2:3" ht="12.75" customHeight="1">
      <c r="B58" s="376"/>
      <c r="C58" s="376"/>
    </row>
    <row r="59" spans="1:9" ht="12.75" customHeight="1">
      <c r="A59" s="97"/>
      <c r="B59" s="67"/>
      <c r="C59" s="98"/>
      <c r="D59" s="98"/>
      <c r="E59" s="98"/>
      <c r="F59" s="98"/>
      <c r="G59" s="98"/>
      <c r="H59" s="98"/>
      <c r="I59" s="98"/>
    </row>
    <row r="60" spans="1:9" ht="12.75" customHeight="1">
      <c r="A60" s="97"/>
      <c r="B60" s="95"/>
      <c r="C60" s="95"/>
      <c r="D60" s="95"/>
      <c r="E60" s="95"/>
      <c r="F60" s="95"/>
      <c r="G60" s="95"/>
      <c r="H60" s="95"/>
      <c r="I60" s="95"/>
    </row>
    <row r="61" spans="1:9" ht="12.75" customHeight="1">
      <c r="A61" s="97"/>
      <c r="B61" s="54"/>
      <c r="C61" s="98"/>
      <c r="D61" s="98"/>
      <c r="E61" s="98"/>
      <c r="F61" s="98"/>
      <c r="G61" s="98"/>
      <c r="H61" s="98"/>
      <c r="I61" s="98"/>
    </row>
    <row r="62" spans="1:9" ht="12.75" customHeight="1">
      <c r="A62" s="97"/>
      <c r="B62" s="54"/>
      <c r="C62" s="98"/>
      <c r="D62" s="98"/>
      <c r="E62" s="98"/>
      <c r="F62" s="98"/>
      <c r="G62" s="98"/>
      <c r="H62" s="98"/>
      <c r="I62" s="98"/>
    </row>
    <row r="63" spans="1:9" ht="12.75" customHeight="1">
      <c r="A63" s="97"/>
      <c r="B63" s="54"/>
      <c r="C63" s="98"/>
      <c r="D63" s="98"/>
      <c r="E63" s="98"/>
      <c r="F63" s="98"/>
      <c r="G63" s="98"/>
      <c r="H63" s="98"/>
      <c r="I63" s="98"/>
    </row>
    <row r="64" spans="1:9" ht="12.75" customHeight="1">
      <c r="A64" s="97"/>
      <c r="B64" s="98"/>
      <c r="C64" s="98"/>
      <c r="D64" s="98"/>
      <c r="E64" s="98"/>
      <c r="F64" s="98"/>
      <c r="G64" s="98"/>
      <c r="H64" s="98"/>
      <c r="I64" s="98"/>
    </row>
    <row r="65" spans="1:9" ht="12.75" customHeight="1">
      <c r="A65" s="97"/>
      <c r="B65" s="97"/>
      <c r="C65" s="97"/>
      <c r="D65" s="97"/>
      <c r="E65" s="97"/>
      <c r="F65" s="97"/>
      <c r="G65" s="97"/>
      <c r="H65" s="97"/>
      <c r="I65" s="97"/>
    </row>
    <row r="66" ht="12.75" customHeight="1">
      <c r="B66" s="99"/>
    </row>
    <row r="68" ht="13.5" customHeight="1">
      <c r="B68" s="100"/>
    </row>
    <row r="69" ht="13.5" customHeight="1">
      <c r="B69" s="100"/>
    </row>
    <row r="70" ht="13.5" customHeight="1">
      <c r="B70" s="100"/>
    </row>
    <row r="71" ht="13.5" customHeight="1">
      <c r="B71" s="100"/>
    </row>
    <row r="72" ht="13.5" customHeight="1">
      <c r="B72" s="101"/>
    </row>
    <row r="73" ht="13.5" customHeight="1">
      <c r="B73" s="101"/>
    </row>
    <row r="74" ht="13.5" customHeight="1">
      <c r="B74" s="101"/>
    </row>
    <row r="75" ht="13.5" customHeight="1">
      <c r="B75" s="101"/>
    </row>
    <row r="76" ht="13.5" customHeight="1">
      <c r="B76" s="101"/>
    </row>
    <row r="77" ht="13.5" customHeight="1">
      <c r="B77" s="101"/>
    </row>
    <row r="78" ht="13.5" customHeight="1">
      <c r="B78" s="101"/>
    </row>
    <row r="79" ht="13.5" customHeight="1">
      <c r="B79" s="101"/>
    </row>
    <row r="80" ht="13.5" customHeight="1">
      <c r="B80" s="101"/>
    </row>
    <row r="81" ht="13.5" customHeight="1">
      <c r="B81" s="101"/>
    </row>
    <row r="82" ht="12.75" customHeight="1">
      <c r="B82" s="102"/>
    </row>
    <row r="83" ht="12.75" customHeight="1">
      <c r="B83" s="102"/>
    </row>
    <row r="84" ht="12.75" customHeight="1">
      <c r="B84" s="102"/>
    </row>
    <row r="85" ht="12.75" customHeight="1">
      <c r="B85" s="102"/>
    </row>
    <row r="86" ht="13.5" customHeight="1">
      <c r="B86" s="101"/>
    </row>
    <row r="87" ht="13.5" customHeight="1">
      <c r="B87" s="101"/>
    </row>
    <row r="88" ht="13.5" customHeight="1">
      <c r="B88" s="101"/>
    </row>
    <row r="89" ht="13.5" customHeight="1">
      <c r="B89" s="101"/>
    </row>
    <row r="90" ht="13.5" customHeight="1">
      <c r="B90" s="101"/>
    </row>
    <row r="91" ht="13.5" customHeight="1">
      <c r="B91" s="101"/>
    </row>
    <row r="92" ht="13.5" customHeight="1">
      <c r="B92" s="101"/>
    </row>
    <row r="93" ht="13.5" customHeight="1">
      <c r="B93" s="101"/>
    </row>
    <row r="94" ht="13.5" customHeight="1">
      <c r="B94" s="101"/>
    </row>
    <row r="95" ht="13.5" customHeight="1">
      <c r="B95" s="101"/>
    </row>
    <row r="96" ht="13.5" customHeight="1">
      <c r="B96" s="101"/>
    </row>
    <row r="97" ht="13.5" customHeight="1">
      <c r="B97" s="101"/>
    </row>
    <row r="98" ht="13.5" customHeight="1">
      <c r="B98" s="101"/>
    </row>
    <row r="99" ht="13.5" customHeight="1">
      <c r="B99" s="101"/>
    </row>
    <row r="100" ht="13.5" customHeight="1">
      <c r="B100" s="101"/>
    </row>
    <row r="101" ht="13.5" customHeight="1">
      <c r="B101" s="101"/>
    </row>
    <row r="102" ht="13.5" customHeight="1">
      <c r="B102" s="101"/>
    </row>
    <row r="103" ht="13.5" customHeight="1">
      <c r="B103" s="100"/>
    </row>
    <row r="104" ht="13.5" customHeight="1">
      <c r="B104" s="101"/>
    </row>
    <row r="105" ht="13.5" customHeight="1">
      <c r="B105" s="103"/>
    </row>
    <row r="106" ht="13.5" customHeight="1">
      <c r="B106" s="103"/>
    </row>
    <row r="107" spans="2:9" ht="13.5" customHeight="1">
      <c r="B107" s="104"/>
      <c r="C107" s="105"/>
      <c r="D107" s="105"/>
      <c r="E107" s="105"/>
      <c r="F107" s="105"/>
      <c r="G107" s="105"/>
      <c r="H107" s="105"/>
      <c r="I107" s="105"/>
    </row>
    <row r="108" spans="2:9" ht="13.5" customHeight="1">
      <c r="B108" s="104"/>
      <c r="C108" s="105"/>
      <c r="D108" s="105"/>
      <c r="E108" s="105"/>
      <c r="F108" s="105"/>
      <c r="G108" s="105"/>
      <c r="H108" s="105"/>
      <c r="I108" s="105"/>
    </row>
    <row r="109" ht="13.5" customHeight="1">
      <c r="B109" s="106"/>
    </row>
    <row r="110" ht="13.5" customHeight="1">
      <c r="B110" s="106"/>
    </row>
    <row r="111" ht="13.5" customHeight="1">
      <c r="B111" s="107"/>
    </row>
    <row r="112" ht="13.5" customHeight="1">
      <c r="B112" s="108"/>
    </row>
    <row r="113" ht="13.5" customHeight="1">
      <c r="B113" s="101"/>
    </row>
    <row r="114" ht="13.5" customHeight="1">
      <c r="B114" s="101"/>
    </row>
    <row r="115" ht="13.5" customHeight="1">
      <c r="B115" s="101"/>
    </row>
    <row r="116" ht="13.5" customHeight="1">
      <c r="B116" s="103"/>
    </row>
    <row r="117" spans="1:10" ht="13.5" customHeight="1">
      <c r="A117" s="54"/>
      <c r="B117" s="109"/>
      <c r="C117" s="54"/>
      <c r="D117" s="54"/>
      <c r="E117" s="54"/>
      <c r="F117" s="54"/>
      <c r="G117" s="54"/>
      <c r="H117" s="54"/>
      <c r="I117" s="54"/>
      <c r="J117" s="54"/>
    </row>
    <row r="118" spans="1:10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13.5" customHeight="1">
      <c r="A120" s="54"/>
      <c r="B120" s="109"/>
      <c r="C120" s="54"/>
      <c r="D120" s="54"/>
      <c r="E120" s="54"/>
      <c r="F120" s="54"/>
      <c r="G120" s="54"/>
      <c r="H120" s="54"/>
      <c r="I120" s="54"/>
      <c r="J120" s="54"/>
    </row>
    <row r="121" spans="1:10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</sheetData>
  <sheetProtection/>
  <mergeCells count="1">
    <mergeCell ref="B58:C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Obecný úrad Slovenská Ľupča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Slov. Lupca</dc:creator>
  <cp:keywords/>
  <dc:description/>
  <cp:lastModifiedBy>PATRÁŠOVÁ Ivona</cp:lastModifiedBy>
  <cp:lastPrinted>2021-11-02T11:29:31Z</cp:lastPrinted>
  <dcterms:created xsi:type="dcterms:W3CDTF">2005-03-09T10:06:36Z</dcterms:created>
  <dcterms:modified xsi:type="dcterms:W3CDTF">2021-11-05T09:34:50Z</dcterms:modified>
  <cp:category/>
  <cp:version/>
  <cp:contentType/>
  <cp:contentStatus/>
</cp:coreProperties>
</file>